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S:\Crypto\Statistics\"/>
    </mc:Choice>
  </mc:AlternateContent>
  <xr:revisionPtr revIDLastSave="0" documentId="13_ncr:1_{2A4FEB1F-8BB6-4758-8627-BC01A251BFD8}" xr6:coauthVersionLast="46" xr6:coauthVersionMax="46" xr10:uidLastSave="{00000000-0000-0000-0000-000000000000}"/>
  <bookViews>
    <workbookView xWindow="-120" yWindow="-120" windowWidth="29040" windowHeight="15840" xr2:uid="{07800AA8-7C8F-4FFD-8D7E-AFEB9BB1DF27}"/>
  </bookViews>
  <sheets>
    <sheet name="Лист1" sheetId="1" r:id="rId1"/>
  </sheets>
  <definedNames>
    <definedName name="Print_Area" localSheetId="0">Лист1!$J$180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6" i="1" l="1"/>
  <c r="D175" i="1"/>
  <c r="I169" i="1"/>
  <c r="J169" i="1" s="1"/>
  <c r="H169" i="1"/>
  <c r="H168" i="1"/>
  <c r="I168" i="1" s="1"/>
  <c r="J168" i="1" s="1"/>
  <c r="I167" i="1"/>
  <c r="J167" i="1" s="1"/>
  <c r="H167" i="1"/>
  <c r="H166" i="1"/>
  <c r="I166" i="1" s="1"/>
  <c r="J166" i="1" s="1"/>
  <c r="I165" i="1"/>
  <c r="J165" i="1" s="1"/>
  <c r="H165" i="1"/>
  <c r="H164" i="1"/>
  <c r="I164" i="1" s="1"/>
  <c r="J164" i="1" s="1"/>
  <c r="I163" i="1"/>
  <c r="J163" i="1" s="1"/>
  <c r="H163" i="1"/>
  <c r="H162" i="1"/>
  <c r="I162" i="1" s="1"/>
  <c r="J162" i="1" s="1"/>
  <c r="I161" i="1"/>
  <c r="J161" i="1" s="1"/>
  <c r="H161" i="1"/>
  <c r="H160" i="1"/>
  <c r="I160" i="1" s="1"/>
  <c r="J160" i="1" s="1"/>
  <c r="I159" i="1"/>
  <c r="J159" i="1" s="1"/>
  <c r="H159" i="1"/>
  <c r="H158" i="1"/>
  <c r="I158" i="1" s="1"/>
  <c r="J158" i="1" s="1"/>
  <c r="I157" i="1"/>
  <c r="J157" i="1" s="1"/>
  <c r="H157" i="1"/>
  <c r="H156" i="1"/>
  <c r="I156" i="1" s="1"/>
  <c r="J156" i="1" s="1"/>
  <c r="I155" i="1"/>
  <c r="J155" i="1" s="1"/>
  <c r="H155" i="1"/>
  <c r="H154" i="1"/>
  <c r="I154" i="1" s="1"/>
  <c r="J154" i="1" s="1"/>
  <c r="I153" i="1"/>
  <c r="J153" i="1" s="1"/>
  <c r="H153" i="1"/>
  <c r="H152" i="1"/>
  <c r="I152" i="1" s="1"/>
  <c r="J152" i="1" s="1"/>
  <c r="I151" i="1"/>
  <c r="J151" i="1" s="1"/>
  <c r="H151" i="1"/>
  <c r="H150" i="1"/>
  <c r="I150" i="1" s="1"/>
  <c r="J150" i="1" s="1"/>
  <c r="I149" i="1"/>
  <c r="J149" i="1" s="1"/>
  <c r="H149" i="1"/>
  <c r="H148" i="1"/>
  <c r="I148" i="1" s="1"/>
  <c r="J148" i="1" s="1"/>
  <c r="I147" i="1"/>
  <c r="J147" i="1" s="1"/>
  <c r="H147" i="1"/>
  <c r="H146" i="1"/>
  <c r="I146" i="1" s="1"/>
  <c r="J146" i="1" s="1"/>
  <c r="I145" i="1"/>
  <c r="J145" i="1" s="1"/>
  <c r="H145" i="1"/>
  <c r="H144" i="1"/>
  <c r="I144" i="1" s="1"/>
  <c r="J144" i="1" s="1"/>
  <c r="I143" i="1"/>
  <c r="J143" i="1" s="1"/>
  <c r="H143" i="1"/>
  <c r="H142" i="1"/>
  <c r="I142" i="1" s="1"/>
  <c r="J142" i="1" s="1"/>
  <c r="I141" i="1"/>
  <c r="J141" i="1" s="1"/>
  <c r="H141" i="1"/>
  <c r="H140" i="1"/>
  <c r="I140" i="1" s="1"/>
  <c r="J140" i="1" s="1"/>
  <c r="I139" i="1"/>
  <c r="J139" i="1" s="1"/>
  <c r="H139" i="1"/>
  <c r="H138" i="1"/>
  <c r="I138" i="1" s="1"/>
  <c r="J138" i="1" s="1"/>
  <c r="I137" i="1"/>
  <c r="J137" i="1" s="1"/>
  <c r="H137" i="1"/>
  <c r="H136" i="1"/>
  <c r="I136" i="1" s="1"/>
  <c r="J136" i="1" s="1"/>
  <c r="I135" i="1"/>
  <c r="J135" i="1" s="1"/>
  <c r="H135" i="1"/>
  <c r="H134" i="1"/>
  <c r="I134" i="1" s="1"/>
  <c r="J134" i="1" s="1"/>
  <c r="I133" i="1"/>
  <c r="J133" i="1" s="1"/>
  <c r="H133" i="1"/>
  <c r="H132" i="1"/>
  <c r="I132" i="1" s="1"/>
  <c r="J132" i="1" s="1"/>
  <c r="I131" i="1"/>
  <c r="J131" i="1" s="1"/>
  <c r="H131" i="1"/>
  <c r="H130" i="1"/>
  <c r="I130" i="1" s="1"/>
  <c r="J130" i="1" s="1"/>
  <c r="I129" i="1"/>
  <c r="J129" i="1" s="1"/>
  <c r="H129" i="1"/>
  <c r="H128" i="1"/>
  <c r="I128" i="1" s="1"/>
  <c r="J128" i="1" s="1"/>
  <c r="I127" i="1"/>
  <c r="J127" i="1" s="1"/>
  <c r="H127" i="1"/>
  <c r="H126" i="1"/>
  <c r="I126" i="1" s="1"/>
  <c r="J126" i="1" s="1"/>
  <c r="I125" i="1"/>
  <c r="J125" i="1" s="1"/>
  <c r="H125" i="1"/>
  <c r="H124" i="1"/>
  <c r="I124" i="1" s="1"/>
  <c r="J124" i="1" s="1"/>
  <c r="I123" i="1"/>
  <c r="J123" i="1" s="1"/>
  <c r="H123" i="1"/>
  <c r="H122" i="1"/>
  <c r="I122" i="1" s="1"/>
  <c r="J122" i="1" s="1"/>
  <c r="I121" i="1"/>
  <c r="J121" i="1" s="1"/>
  <c r="H121" i="1"/>
  <c r="H120" i="1"/>
  <c r="I120" i="1" s="1"/>
  <c r="J120" i="1" s="1"/>
  <c r="I119" i="1"/>
  <c r="J119" i="1" s="1"/>
  <c r="H119" i="1"/>
  <c r="H118" i="1"/>
  <c r="I118" i="1" s="1"/>
  <c r="J118" i="1" s="1"/>
  <c r="I117" i="1"/>
  <c r="J117" i="1" s="1"/>
  <c r="H117" i="1"/>
  <c r="H116" i="1"/>
  <c r="I116" i="1" s="1"/>
  <c r="J116" i="1" s="1"/>
  <c r="I115" i="1"/>
  <c r="J115" i="1" s="1"/>
  <c r="H115" i="1"/>
  <c r="H114" i="1"/>
  <c r="I114" i="1" s="1"/>
  <c r="J114" i="1" s="1"/>
  <c r="I113" i="1"/>
  <c r="J113" i="1" s="1"/>
  <c r="H113" i="1"/>
  <c r="H112" i="1"/>
  <c r="I112" i="1" s="1"/>
  <c r="J112" i="1" s="1"/>
  <c r="I111" i="1"/>
  <c r="J111" i="1" s="1"/>
  <c r="H111" i="1"/>
  <c r="H110" i="1"/>
  <c r="I110" i="1" s="1"/>
  <c r="J110" i="1" s="1"/>
  <c r="I109" i="1"/>
  <c r="J109" i="1" s="1"/>
  <c r="H109" i="1"/>
  <c r="H108" i="1"/>
  <c r="I108" i="1" s="1"/>
  <c r="J108" i="1" s="1"/>
  <c r="I107" i="1"/>
  <c r="J107" i="1" s="1"/>
  <c r="H107" i="1"/>
  <c r="H106" i="1"/>
  <c r="I106" i="1" s="1"/>
  <c r="J106" i="1" s="1"/>
  <c r="I105" i="1"/>
  <c r="J105" i="1" s="1"/>
  <c r="H105" i="1"/>
  <c r="H104" i="1"/>
  <c r="I104" i="1" s="1"/>
  <c r="J104" i="1" s="1"/>
  <c r="I103" i="1"/>
  <c r="J103" i="1" s="1"/>
  <c r="H103" i="1"/>
  <c r="H102" i="1"/>
  <c r="I102" i="1" s="1"/>
  <c r="J102" i="1" s="1"/>
  <c r="I101" i="1"/>
  <c r="J101" i="1" s="1"/>
  <c r="H101" i="1"/>
  <c r="H100" i="1"/>
  <c r="I100" i="1" s="1"/>
  <c r="J100" i="1" s="1"/>
  <c r="I99" i="1"/>
  <c r="J99" i="1" s="1"/>
  <c r="H99" i="1"/>
  <c r="H98" i="1"/>
  <c r="I98" i="1" s="1"/>
  <c r="J98" i="1" s="1"/>
  <c r="I97" i="1"/>
  <c r="J97" i="1" s="1"/>
  <c r="H97" i="1"/>
  <c r="H96" i="1"/>
  <c r="I96" i="1" s="1"/>
  <c r="J96" i="1" s="1"/>
  <c r="I95" i="1"/>
  <c r="J95" i="1" s="1"/>
  <c r="H95" i="1"/>
  <c r="H94" i="1"/>
  <c r="I94" i="1" s="1"/>
  <c r="J94" i="1" s="1"/>
  <c r="I93" i="1"/>
  <c r="J93" i="1" s="1"/>
  <c r="H93" i="1"/>
  <c r="H92" i="1"/>
  <c r="I92" i="1" s="1"/>
  <c r="J92" i="1" s="1"/>
  <c r="I91" i="1"/>
  <c r="J91" i="1" s="1"/>
  <c r="H91" i="1"/>
  <c r="H90" i="1"/>
  <c r="I90" i="1" s="1"/>
  <c r="J90" i="1" s="1"/>
  <c r="I89" i="1"/>
  <c r="J89" i="1" s="1"/>
  <c r="H89" i="1"/>
  <c r="H88" i="1"/>
  <c r="I88" i="1" s="1"/>
  <c r="J88" i="1" s="1"/>
  <c r="I87" i="1"/>
  <c r="J87" i="1" s="1"/>
  <c r="H87" i="1"/>
  <c r="H86" i="1"/>
  <c r="I86" i="1" s="1"/>
  <c r="J86" i="1" s="1"/>
  <c r="I85" i="1"/>
  <c r="J85" i="1" s="1"/>
  <c r="H85" i="1"/>
  <c r="I84" i="1"/>
  <c r="J84" i="1" s="1"/>
  <c r="H84" i="1"/>
  <c r="I83" i="1"/>
  <c r="J83" i="1" s="1"/>
  <c r="H83" i="1"/>
  <c r="H82" i="1"/>
  <c r="I82" i="1" s="1"/>
  <c r="J82" i="1" s="1"/>
  <c r="I81" i="1"/>
  <c r="J81" i="1" s="1"/>
  <c r="H81" i="1"/>
  <c r="I80" i="1"/>
  <c r="J80" i="1" s="1"/>
  <c r="H80" i="1"/>
  <c r="J79" i="1"/>
  <c r="I79" i="1"/>
  <c r="H79" i="1"/>
  <c r="H78" i="1"/>
  <c r="I78" i="1" s="1"/>
  <c r="J78" i="1" s="1"/>
  <c r="I77" i="1"/>
  <c r="J77" i="1" s="1"/>
  <c r="H77" i="1"/>
  <c r="H76" i="1"/>
  <c r="I76" i="1" s="1"/>
  <c r="J76" i="1" s="1"/>
  <c r="J75" i="1"/>
  <c r="I75" i="1"/>
  <c r="H75" i="1"/>
  <c r="H74" i="1"/>
  <c r="I74" i="1" s="1"/>
  <c r="J74" i="1" s="1"/>
  <c r="I73" i="1"/>
  <c r="J73" i="1" s="1"/>
  <c r="H73" i="1"/>
  <c r="I72" i="1"/>
  <c r="J72" i="1" s="1"/>
  <c r="H72" i="1"/>
  <c r="I71" i="1"/>
  <c r="J71" i="1" s="1"/>
  <c r="H71" i="1"/>
  <c r="H70" i="1"/>
  <c r="I70" i="1" s="1"/>
  <c r="J70" i="1" s="1"/>
  <c r="I69" i="1"/>
  <c r="J69" i="1" s="1"/>
  <c r="H69" i="1"/>
  <c r="I68" i="1"/>
  <c r="J68" i="1" s="1"/>
  <c r="H68" i="1"/>
  <c r="J67" i="1"/>
  <c r="I67" i="1"/>
  <c r="H67" i="1"/>
  <c r="H66" i="1"/>
  <c r="I66" i="1" s="1"/>
  <c r="J66" i="1" s="1"/>
  <c r="I65" i="1"/>
  <c r="J65" i="1" s="1"/>
  <c r="H65" i="1"/>
  <c r="H64" i="1"/>
  <c r="I64" i="1" s="1"/>
  <c r="J64" i="1" s="1"/>
  <c r="J63" i="1"/>
  <c r="I63" i="1"/>
  <c r="H63" i="1"/>
  <c r="H62" i="1"/>
  <c r="I62" i="1" s="1"/>
  <c r="J62" i="1" s="1"/>
  <c r="I61" i="1"/>
  <c r="J61" i="1" s="1"/>
  <c r="H61" i="1"/>
  <c r="I60" i="1"/>
  <c r="J60" i="1" s="1"/>
  <c r="H60" i="1"/>
  <c r="I59" i="1"/>
  <c r="J59" i="1" s="1"/>
  <c r="H59" i="1"/>
  <c r="H58" i="1"/>
  <c r="I58" i="1" s="1"/>
  <c r="J58" i="1" s="1"/>
  <c r="I57" i="1"/>
  <c r="J57" i="1" s="1"/>
  <c r="H57" i="1"/>
  <c r="I56" i="1"/>
  <c r="J56" i="1" s="1"/>
  <c r="H56" i="1"/>
  <c r="J55" i="1"/>
  <c r="I55" i="1"/>
  <c r="H55" i="1"/>
  <c r="H54" i="1"/>
  <c r="I54" i="1" s="1"/>
  <c r="J54" i="1" s="1"/>
  <c r="I53" i="1"/>
  <c r="J53" i="1" s="1"/>
  <c r="H53" i="1"/>
  <c r="H52" i="1"/>
  <c r="I52" i="1" s="1"/>
  <c r="J52" i="1" s="1"/>
  <c r="J51" i="1"/>
  <c r="I51" i="1"/>
  <c r="H51" i="1"/>
  <c r="H50" i="1"/>
  <c r="I50" i="1" s="1"/>
  <c r="J50" i="1" s="1"/>
  <c r="I49" i="1"/>
  <c r="J49" i="1" s="1"/>
  <c r="H49" i="1"/>
  <c r="I48" i="1"/>
  <c r="J48" i="1" s="1"/>
  <c r="H48" i="1"/>
  <c r="I47" i="1"/>
  <c r="J47" i="1" s="1"/>
  <c r="H47" i="1"/>
  <c r="H46" i="1"/>
  <c r="I46" i="1" s="1"/>
  <c r="J46" i="1" s="1"/>
  <c r="I45" i="1"/>
  <c r="J45" i="1" s="1"/>
  <c r="H45" i="1"/>
  <c r="I44" i="1"/>
  <c r="J44" i="1" s="1"/>
  <c r="H44" i="1"/>
  <c r="J43" i="1"/>
  <c r="I43" i="1"/>
  <c r="H43" i="1"/>
  <c r="H42" i="1"/>
  <c r="I42" i="1" s="1"/>
  <c r="J42" i="1" s="1"/>
  <c r="I41" i="1"/>
  <c r="J41" i="1" s="1"/>
  <c r="H41" i="1"/>
  <c r="H40" i="1"/>
  <c r="I40" i="1" s="1"/>
  <c r="J40" i="1" s="1"/>
  <c r="J39" i="1"/>
  <c r="I39" i="1"/>
  <c r="H39" i="1"/>
  <c r="H38" i="1"/>
  <c r="I38" i="1" s="1"/>
  <c r="J38" i="1" s="1"/>
  <c r="I37" i="1"/>
  <c r="J37" i="1" s="1"/>
  <c r="H37" i="1"/>
  <c r="I36" i="1"/>
  <c r="J36" i="1" s="1"/>
  <c r="H36" i="1"/>
  <c r="I35" i="1"/>
  <c r="J35" i="1" s="1"/>
  <c r="H35" i="1"/>
  <c r="H34" i="1"/>
  <c r="I34" i="1" s="1"/>
  <c r="J34" i="1" s="1"/>
  <c r="I33" i="1"/>
  <c r="J33" i="1" s="1"/>
  <c r="H33" i="1"/>
  <c r="I32" i="1"/>
  <c r="J32" i="1" s="1"/>
  <c r="H32" i="1"/>
  <c r="J31" i="1"/>
  <c r="I31" i="1"/>
  <c r="H31" i="1"/>
  <c r="H30" i="1"/>
  <c r="I30" i="1" s="1"/>
  <c r="J30" i="1" s="1"/>
  <c r="I29" i="1"/>
  <c r="J29" i="1" s="1"/>
  <c r="H29" i="1"/>
  <c r="H28" i="1"/>
  <c r="I28" i="1" s="1"/>
  <c r="J28" i="1" s="1"/>
  <c r="J27" i="1"/>
  <c r="I27" i="1"/>
  <c r="H27" i="1"/>
  <c r="H26" i="1"/>
  <c r="I26" i="1" s="1"/>
  <c r="J26" i="1" s="1"/>
  <c r="I25" i="1"/>
  <c r="J25" i="1" s="1"/>
  <c r="H25" i="1"/>
  <c r="I24" i="1"/>
  <c r="J24" i="1" s="1"/>
  <c r="H24" i="1"/>
  <c r="I23" i="1"/>
  <c r="J23" i="1" s="1"/>
  <c r="H23" i="1"/>
  <c r="H22" i="1"/>
  <c r="I22" i="1" s="1"/>
  <c r="J22" i="1" s="1"/>
  <c r="I21" i="1"/>
  <c r="J21" i="1" s="1"/>
  <c r="H21" i="1"/>
  <c r="I20" i="1"/>
  <c r="J20" i="1" s="1"/>
  <c r="H20" i="1"/>
  <c r="J19" i="1"/>
  <c r="I19" i="1"/>
  <c r="H19" i="1"/>
  <c r="H18" i="1"/>
  <c r="I18" i="1" s="1"/>
  <c r="J18" i="1" s="1"/>
  <c r="I17" i="1"/>
  <c r="J17" i="1" s="1"/>
  <c r="H17" i="1"/>
  <c r="H16" i="1"/>
  <c r="I16" i="1" s="1"/>
  <c r="J16" i="1" s="1"/>
  <c r="J15" i="1"/>
  <c r="I15" i="1"/>
  <c r="H15" i="1"/>
  <c r="H14" i="1"/>
  <c r="I14" i="1" s="1"/>
  <c r="J14" i="1" s="1"/>
  <c r="I13" i="1"/>
  <c r="J13" i="1" s="1"/>
  <c r="H13" i="1"/>
  <c r="I12" i="1"/>
  <c r="J12" i="1" s="1"/>
  <c r="H12" i="1"/>
  <c r="H11" i="1"/>
  <c r="I11" i="1" s="1"/>
  <c r="J11" i="1" s="1"/>
  <c r="H10" i="1"/>
  <c r="I10" i="1" s="1"/>
  <c r="J10" i="1" s="1"/>
  <c r="H9" i="1"/>
  <c r="I9" i="1" s="1"/>
  <c r="J9" i="1" s="1"/>
  <c r="I8" i="1"/>
  <c r="J8" i="1" s="1"/>
  <c r="H8" i="1"/>
  <c r="H7" i="1"/>
  <c r="I7" i="1" s="1"/>
  <c r="J7" i="1" s="1"/>
  <c r="H6" i="1"/>
  <c r="I6" i="1" s="1"/>
  <c r="J6" i="1" s="1"/>
  <c r="I5" i="1"/>
  <c r="J5" i="1" s="1"/>
  <c r="H5" i="1"/>
  <c r="H4" i="1"/>
  <c r="I4" i="1" s="1"/>
  <c r="J4" i="1" s="1"/>
  <c r="J172" i="1" l="1"/>
</calcChain>
</file>

<file path=xl/sharedStrings.xml><?xml version="1.0" encoding="utf-8"?>
<sst xmlns="http://schemas.openxmlformats.org/spreadsheetml/2006/main" count="413" uniqueCount="97">
  <si>
    <t>#</t>
  </si>
  <si>
    <t>DATE</t>
  </si>
  <si>
    <t>COIN</t>
  </si>
  <si>
    <t>LEV X</t>
  </si>
  <si>
    <t>Long/Short</t>
  </si>
  <si>
    <t>Av. cost</t>
  </si>
  <si>
    <t>TP/SL hit</t>
  </si>
  <si>
    <t>Diff-ce</t>
  </si>
  <si>
    <t>Profit 1x</t>
  </si>
  <si>
    <t>PNL</t>
  </si>
  <si>
    <t>TP/SL</t>
  </si>
  <si>
    <t>WAVES</t>
  </si>
  <si>
    <t>long</t>
  </si>
  <si>
    <t>COMP</t>
  </si>
  <si>
    <t>XMR</t>
  </si>
  <si>
    <t>COTI</t>
  </si>
  <si>
    <t>BCH</t>
  </si>
  <si>
    <t>YFI</t>
  </si>
  <si>
    <t>SL</t>
  </si>
  <si>
    <t>short</t>
  </si>
  <si>
    <t>RUNE</t>
  </si>
  <si>
    <t>BNB</t>
  </si>
  <si>
    <t>DEFI</t>
  </si>
  <si>
    <t>ATOM</t>
  </si>
  <si>
    <t>ETH</t>
  </si>
  <si>
    <t>RSR</t>
  </si>
  <si>
    <t>LINK</t>
  </si>
  <si>
    <t>BTC</t>
  </si>
  <si>
    <t>LTC</t>
  </si>
  <si>
    <t>ADA</t>
  </si>
  <si>
    <t>DOT</t>
  </si>
  <si>
    <t>ALGO</t>
  </si>
  <si>
    <t>XRP</t>
  </si>
  <si>
    <t>UNI</t>
  </si>
  <si>
    <t>WING</t>
  </si>
  <si>
    <t>RLC</t>
  </si>
  <si>
    <t>TRB</t>
  </si>
  <si>
    <t>TRX</t>
  </si>
  <si>
    <t>REN</t>
  </si>
  <si>
    <t>ZRX</t>
  </si>
  <si>
    <t>SOL</t>
  </si>
  <si>
    <t>AAVE</t>
  </si>
  <si>
    <t>XLM</t>
  </si>
  <si>
    <t>ZEC</t>
  </si>
  <si>
    <t>SNX</t>
  </si>
  <si>
    <t>FIL</t>
  </si>
  <si>
    <t>ALPHA</t>
  </si>
  <si>
    <t>XTZ</t>
  </si>
  <si>
    <t>VET</t>
  </si>
  <si>
    <t>OCEAN</t>
  </si>
  <si>
    <t>EGLD</t>
  </si>
  <si>
    <t>EOS</t>
  </si>
  <si>
    <t>BNT</t>
  </si>
  <si>
    <t>IOST</t>
  </si>
  <si>
    <t>BEL</t>
  </si>
  <si>
    <t>SRM</t>
  </si>
  <si>
    <t>ZEN</t>
  </si>
  <si>
    <t>AXS</t>
  </si>
  <si>
    <t>FTM</t>
  </si>
  <si>
    <t>FLM</t>
  </si>
  <si>
    <t>ARPA</t>
  </si>
  <si>
    <t>NEAR</t>
  </si>
  <si>
    <t>BAND</t>
  </si>
  <si>
    <t>PNL Sum</t>
  </si>
  <si>
    <t>Total trades</t>
  </si>
  <si>
    <t>Average profit</t>
  </si>
  <si>
    <t>Total profit</t>
  </si>
  <si>
    <t>Win trades</t>
  </si>
  <si>
    <t>Average loss</t>
  </si>
  <si>
    <t>Total loss</t>
  </si>
  <si>
    <t>Lost trades</t>
  </si>
  <si>
    <t>Spot trades</t>
  </si>
  <si>
    <t>LSK</t>
  </si>
  <si>
    <t>STEEM</t>
  </si>
  <si>
    <t>STRAX</t>
  </si>
  <si>
    <t>LRC</t>
  </si>
  <si>
    <t>DUSK</t>
  </si>
  <si>
    <t>BZRX</t>
  </si>
  <si>
    <t>ORN</t>
  </si>
  <si>
    <t>TOMO</t>
  </si>
  <si>
    <t>OGN</t>
  </si>
  <si>
    <t>CTSI</t>
  </si>
  <si>
    <t>DATA</t>
  </si>
  <si>
    <t>ROSE</t>
  </si>
  <si>
    <t>SKL</t>
  </si>
  <si>
    <t>ETC</t>
  </si>
  <si>
    <t>HARD</t>
  </si>
  <si>
    <t>DOGE</t>
  </si>
  <si>
    <t>GRT</t>
  </si>
  <si>
    <t>STX</t>
  </si>
  <si>
    <t>CHZ</t>
  </si>
  <si>
    <t>ZIL</t>
  </si>
  <si>
    <t>CHR</t>
  </si>
  <si>
    <t>SYS</t>
  </si>
  <si>
    <t>Futures trades</t>
  </si>
  <si>
    <t>trailing</t>
  </si>
  <si>
    <t>Crypto Trades Premium group results for December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</si>
</sst>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36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7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4" fillId="0" borderId="0" xfId="0" applyFont="1"/>
    <xf numFmtId="14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164" fontId="4" fillId="0" borderId="0" xfId="1" applyNumberFormat="1" applyFont="1" applyAlignment="1">
      <alignment horizontal="center"/>
    </xf>
    <xf numFmtId="9" fontId="4" fillId="0" borderId="0" xfId="1" applyFont="1"/>
    <xf numFmtId="0" fontId="4" fillId="0" borderId="0" xfId="0" applyFont="1" applyAlignment="1">
      <alignment horizontal="right"/>
    </xf>
    <xf numFmtId="9" fontId="3" fillId="0" borderId="0" xfId="0" applyNumberFormat="1" applyFont="1"/>
    <xf numFmtId="9" fontId="4" fillId="0" borderId="0" xfId="0" applyNumberFormat="1" applyFont="1" applyAlignment="1">
      <alignment horizontal="center"/>
    </xf>
    <xf numFmtId="9" fontId="4" fillId="0" borderId="0" xfId="0" applyNumberFormat="1" applyFont="1"/>
    <xf numFmtId="9" fontId="4" fillId="0" borderId="0" xfId="1" applyFont="1" applyAlignment="1">
      <alignment horizont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center" vertic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2676EB-054F-4ED1-9095-E92DD093F59F}">
  <dimension ref="A1:T184"/>
  <sheetViews>
    <sheetView tabSelected="1" zoomScaleNormal="100" workbookViewId="0">
      <selection activeCell="I14" sqref="I14"/>
    </sheetView>
  </sheetViews>
  <sheetFormatPr defaultRowHeight="15" x14ac:dyDescent="0.25"/>
  <cols>
    <col min="1" max="1" width="4" bestFit="1" customWidth="1"/>
    <col min="2" max="2" width="11.42578125" bestFit="1" customWidth="1"/>
    <col min="3" max="3" width="7.42578125" bestFit="1" customWidth="1"/>
    <col min="4" max="4" width="5.7109375" bestFit="1" customWidth="1"/>
    <col min="5" max="5" width="10.7109375" bestFit="1" customWidth="1"/>
    <col min="10" max="10" width="7.28515625" customWidth="1"/>
    <col min="11" max="11" width="5.85546875" bestFit="1" customWidth="1"/>
  </cols>
  <sheetData>
    <row r="1" spans="1:20" ht="46.5" x14ac:dyDescent="0.25">
      <c r="A1" s="16" t="s">
        <v>96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4"/>
      <c r="M1" s="14"/>
      <c r="N1" s="14"/>
      <c r="O1" s="14"/>
      <c r="P1" s="14"/>
      <c r="Q1" s="14"/>
      <c r="R1" s="14"/>
      <c r="S1" s="14"/>
      <c r="T1" s="14"/>
    </row>
    <row r="3" spans="1:20" x14ac:dyDescent="0.25">
      <c r="A3" s="1" t="s">
        <v>0</v>
      </c>
      <c r="B3" s="2" t="s">
        <v>1</v>
      </c>
      <c r="C3" s="1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  <c r="K3" s="2" t="s">
        <v>10</v>
      </c>
    </row>
    <row r="4" spans="1:20" x14ac:dyDescent="0.25">
      <c r="A4" s="4">
        <v>1</v>
      </c>
      <c r="B4" s="5">
        <v>44166</v>
      </c>
      <c r="C4" s="4" t="s">
        <v>62</v>
      </c>
      <c r="D4" s="6">
        <v>5</v>
      </c>
      <c r="E4" s="6" t="s">
        <v>12</v>
      </c>
      <c r="F4" s="6">
        <v>6.5</v>
      </c>
      <c r="G4" s="6">
        <v>6.4</v>
      </c>
      <c r="H4" s="6">
        <f>IF(E4="long",G4-F4,F4-G4)</f>
        <v>-9.9999999999999645E-2</v>
      </c>
      <c r="I4" s="7">
        <f>H4/F4</f>
        <v>-1.538461538461533E-2</v>
      </c>
      <c r="J4" s="8">
        <f>I4*D4</f>
        <v>-7.692307692307665E-2</v>
      </c>
      <c r="K4" s="9" t="s">
        <v>18</v>
      </c>
    </row>
    <row r="5" spans="1:20" x14ac:dyDescent="0.25">
      <c r="A5" s="4">
        <v>2</v>
      </c>
      <c r="B5" s="5"/>
      <c r="C5" s="4" t="s">
        <v>24</v>
      </c>
      <c r="D5" s="6">
        <v>5</v>
      </c>
      <c r="E5" s="6" t="s">
        <v>12</v>
      </c>
      <c r="F5" s="6">
        <v>619.73</v>
      </c>
      <c r="G5" s="6">
        <v>612.5</v>
      </c>
      <c r="H5" s="6">
        <f>IF(E5="long",G5-F5,F5-G5)</f>
        <v>-7.2300000000000182</v>
      </c>
      <c r="I5" s="7">
        <f t="shared" ref="I5:I70" si="0">H5/F5</f>
        <v>-1.166637083891375E-2</v>
      </c>
      <c r="J5" s="8">
        <f>I5*D5</f>
        <v>-5.8331854194568752E-2</v>
      </c>
      <c r="K5" s="9" t="s">
        <v>18</v>
      </c>
    </row>
    <row r="6" spans="1:20" x14ac:dyDescent="0.25">
      <c r="A6" s="4">
        <v>3</v>
      </c>
      <c r="B6" s="5"/>
      <c r="C6" s="4" t="s">
        <v>26</v>
      </c>
      <c r="D6" s="6">
        <v>7</v>
      </c>
      <c r="E6" s="6" t="s">
        <v>12</v>
      </c>
      <c r="F6" s="6">
        <v>14.67</v>
      </c>
      <c r="G6" s="6">
        <v>14.48</v>
      </c>
      <c r="H6" s="6">
        <f t="shared" ref="H6:H70" si="1">IF(E6="long",G6-F6,F6-G6)</f>
        <v>-0.1899999999999995</v>
      </c>
      <c r="I6" s="7">
        <f t="shared" si="0"/>
        <v>-1.2951601908657089E-2</v>
      </c>
      <c r="J6" s="8">
        <f t="shared" ref="J6:J70" si="2">I6*D6</f>
        <v>-9.0661213360599624E-2</v>
      </c>
      <c r="K6" s="9" t="s">
        <v>18</v>
      </c>
    </row>
    <row r="7" spans="1:20" x14ac:dyDescent="0.25">
      <c r="A7" s="4">
        <v>4</v>
      </c>
      <c r="B7" s="5"/>
      <c r="C7" s="4" t="s">
        <v>32</v>
      </c>
      <c r="D7" s="6">
        <v>5</v>
      </c>
      <c r="E7" s="6" t="s">
        <v>12</v>
      </c>
      <c r="F7" s="6">
        <v>0.68</v>
      </c>
      <c r="G7" s="6">
        <v>0.66659999999999997</v>
      </c>
      <c r="H7" s="6">
        <f t="shared" si="1"/>
        <v>-1.3400000000000079E-2</v>
      </c>
      <c r="I7" s="7">
        <f t="shared" si="0"/>
        <v>-1.9705882352941292E-2</v>
      </c>
      <c r="J7" s="8">
        <f t="shared" si="2"/>
        <v>-9.8529411764706462E-2</v>
      </c>
      <c r="K7" s="9" t="s">
        <v>18</v>
      </c>
    </row>
    <row r="8" spans="1:20" x14ac:dyDescent="0.25">
      <c r="A8" s="4">
        <v>5</v>
      </c>
      <c r="B8" s="5"/>
      <c r="C8" s="4" t="s">
        <v>72</v>
      </c>
      <c r="D8" s="6">
        <v>1</v>
      </c>
      <c r="E8" s="6" t="s">
        <v>12</v>
      </c>
      <c r="F8" s="6">
        <v>715</v>
      </c>
      <c r="G8" s="6">
        <v>790</v>
      </c>
      <c r="H8" s="6">
        <f t="shared" si="1"/>
        <v>75</v>
      </c>
      <c r="I8" s="7">
        <f t="shared" si="0"/>
        <v>0.1048951048951049</v>
      </c>
      <c r="J8" s="8">
        <f t="shared" si="2"/>
        <v>0.1048951048951049</v>
      </c>
      <c r="K8" s="9">
        <v>1</v>
      </c>
    </row>
    <row r="9" spans="1:20" x14ac:dyDescent="0.25">
      <c r="A9" s="4">
        <v>6</v>
      </c>
      <c r="B9" s="5">
        <v>44167</v>
      </c>
      <c r="C9" s="4" t="s">
        <v>73</v>
      </c>
      <c r="D9" s="6">
        <v>1</v>
      </c>
      <c r="E9" s="6" t="s">
        <v>12</v>
      </c>
      <c r="F9" s="6">
        <v>1050</v>
      </c>
      <c r="G9" s="6">
        <v>1190</v>
      </c>
      <c r="H9" s="6">
        <f>IF(E9="long",G9-F9,F9-G9)</f>
        <v>140</v>
      </c>
      <c r="I9" s="7">
        <f>H9/F9</f>
        <v>0.13333333333333333</v>
      </c>
      <c r="J9" s="8">
        <f>I9*D9</f>
        <v>0.13333333333333333</v>
      </c>
      <c r="K9" s="9">
        <v>1</v>
      </c>
    </row>
    <row r="10" spans="1:20" x14ac:dyDescent="0.25">
      <c r="A10" s="4">
        <v>7</v>
      </c>
      <c r="B10" s="5"/>
      <c r="C10" s="4" t="s">
        <v>44</v>
      </c>
      <c r="D10" s="6">
        <v>1</v>
      </c>
      <c r="E10" s="6" t="s">
        <v>12</v>
      </c>
      <c r="F10" s="6">
        <v>2613</v>
      </c>
      <c r="G10" s="6">
        <v>2464</v>
      </c>
      <c r="H10" s="6">
        <f t="shared" si="1"/>
        <v>-149</v>
      </c>
      <c r="I10" s="7">
        <f t="shared" si="0"/>
        <v>-5.702257941063911E-2</v>
      </c>
      <c r="J10" s="8">
        <f t="shared" si="2"/>
        <v>-5.702257941063911E-2</v>
      </c>
      <c r="K10" s="9">
        <v>1</v>
      </c>
    </row>
    <row r="11" spans="1:20" x14ac:dyDescent="0.25">
      <c r="A11" s="4">
        <v>8</v>
      </c>
      <c r="B11" s="5"/>
      <c r="C11" s="4" t="s">
        <v>42</v>
      </c>
      <c r="D11" s="6">
        <v>8</v>
      </c>
      <c r="E11" s="6" t="s">
        <v>12</v>
      </c>
      <c r="F11" s="6">
        <v>0.188</v>
      </c>
      <c r="G11" s="6">
        <v>0.1852</v>
      </c>
      <c r="H11" s="6">
        <f t="shared" si="1"/>
        <v>-2.7999999999999969E-3</v>
      </c>
      <c r="I11" s="7">
        <f t="shared" si="0"/>
        <v>-1.4893617021276579E-2</v>
      </c>
      <c r="J11" s="8">
        <f t="shared" si="2"/>
        <v>-0.11914893617021263</v>
      </c>
      <c r="K11" s="9" t="s">
        <v>18</v>
      </c>
    </row>
    <row r="12" spans="1:20" x14ac:dyDescent="0.25">
      <c r="A12" s="4">
        <v>9</v>
      </c>
      <c r="B12" s="5"/>
      <c r="C12" s="4" t="s">
        <v>11</v>
      </c>
      <c r="D12" s="6">
        <v>5</v>
      </c>
      <c r="E12" s="6" t="s">
        <v>12</v>
      </c>
      <c r="F12" s="6">
        <v>7.07</v>
      </c>
      <c r="G12" s="6">
        <v>7.65</v>
      </c>
      <c r="H12" s="6">
        <f t="shared" si="1"/>
        <v>0.58000000000000007</v>
      </c>
      <c r="I12" s="7">
        <f t="shared" si="0"/>
        <v>8.2036775106082038E-2</v>
      </c>
      <c r="J12" s="8">
        <f t="shared" si="2"/>
        <v>0.41018387553041019</v>
      </c>
      <c r="K12" s="9">
        <v>2</v>
      </c>
    </row>
    <row r="13" spans="1:20" x14ac:dyDescent="0.25">
      <c r="A13" s="4">
        <v>10</v>
      </c>
      <c r="B13" s="5"/>
      <c r="C13" s="4" t="s">
        <v>41</v>
      </c>
      <c r="D13" s="6">
        <v>1</v>
      </c>
      <c r="E13" s="6" t="s">
        <v>12</v>
      </c>
      <c r="F13" s="6">
        <v>4184</v>
      </c>
      <c r="G13" s="6">
        <v>3850</v>
      </c>
      <c r="H13" s="6">
        <f t="shared" si="1"/>
        <v>-334</v>
      </c>
      <c r="I13" s="7">
        <f t="shared" si="0"/>
        <v>-7.9827915869980878E-2</v>
      </c>
      <c r="J13" s="8">
        <f t="shared" si="2"/>
        <v>-7.9827915869980878E-2</v>
      </c>
      <c r="K13" s="9" t="s">
        <v>18</v>
      </c>
    </row>
    <row r="14" spans="1:20" x14ac:dyDescent="0.25">
      <c r="A14" s="4">
        <v>11</v>
      </c>
      <c r="B14" s="5"/>
      <c r="C14" s="4" t="s">
        <v>74</v>
      </c>
      <c r="D14" s="6">
        <v>1</v>
      </c>
      <c r="E14" s="6" t="s">
        <v>12</v>
      </c>
      <c r="F14" s="6">
        <v>3286</v>
      </c>
      <c r="G14" s="6">
        <v>3150</v>
      </c>
      <c r="H14" s="6">
        <f t="shared" si="1"/>
        <v>-136</v>
      </c>
      <c r="I14" s="7">
        <f t="shared" si="0"/>
        <v>-4.1387705416920266E-2</v>
      </c>
      <c r="J14" s="8">
        <f t="shared" si="2"/>
        <v>-4.1387705416920266E-2</v>
      </c>
      <c r="K14" s="9" t="s">
        <v>18</v>
      </c>
    </row>
    <row r="15" spans="1:20" x14ac:dyDescent="0.25">
      <c r="A15" s="4">
        <v>12</v>
      </c>
      <c r="B15" s="5"/>
      <c r="C15" s="4" t="s">
        <v>75</v>
      </c>
      <c r="D15" s="6">
        <v>1</v>
      </c>
      <c r="E15" s="6" t="s">
        <v>12</v>
      </c>
      <c r="F15" s="6">
        <v>1022</v>
      </c>
      <c r="G15" s="6">
        <v>999</v>
      </c>
      <c r="H15" s="6">
        <f t="shared" si="1"/>
        <v>-23</v>
      </c>
      <c r="I15" s="7">
        <f t="shared" si="0"/>
        <v>-2.2504892367906065E-2</v>
      </c>
      <c r="J15" s="8">
        <f t="shared" si="2"/>
        <v>-2.2504892367906065E-2</v>
      </c>
      <c r="K15" s="9" t="s">
        <v>18</v>
      </c>
    </row>
    <row r="16" spans="1:20" x14ac:dyDescent="0.25">
      <c r="A16" s="4">
        <v>13</v>
      </c>
      <c r="B16" s="5">
        <v>44168</v>
      </c>
      <c r="C16" s="4" t="s">
        <v>46</v>
      </c>
      <c r="D16" s="6">
        <v>1</v>
      </c>
      <c r="E16" s="6" t="s">
        <v>12</v>
      </c>
      <c r="F16" s="6">
        <v>1403</v>
      </c>
      <c r="G16" s="6">
        <v>1307</v>
      </c>
      <c r="H16" s="6">
        <f t="shared" si="1"/>
        <v>-96</v>
      </c>
      <c r="I16" s="7">
        <f t="shared" si="0"/>
        <v>-6.8424803991446903E-2</v>
      </c>
      <c r="J16" s="8">
        <f t="shared" si="2"/>
        <v>-6.8424803991446903E-2</v>
      </c>
      <c r="K16" s="9" t="s">
        <v>18</v>
      </c>
    </row>
    <row r="17" spans="1:11" x14ac:dyDescent="0.25">
      <c r="A17" s="4">
        <v>14</v>
      </c>
      <c r="B17" s="5"/>
      <c r="C17" s="4" t="s">
        <v>76</v>
      </c>
      <c r="D17" s="6">
        <v>1</v>
      </c>
      <c r="E17" s="6" t="s">
        <v>12</v>
      </c>
      <c r="F17" s="6">
        <v>278</v>
      </c>
      <c r="G17" s="6">
        <v>292</v>
      </c>
      <c r="H17" s="6">
        <f>IF(E17="long",G17-F17,F17-G17)</f>
        <v>14</v>
      </c>
      <c r="I17" s="7">
        <f>H17/F17</f>
        <v>5.0359712230215826E-2</v>
      </c>
      <c r="J17" s="8">
        <f>I17*D17</f>
        <v>5.0359712230215826E-2</v>
      </c>
      <c r="K17" s="9">
        <v>1</v>
      </c>
    </row>
    <row r="18" spans="1:11" x14ac:dyDescent="0.25">
      <c r="A18" s="4">
        <v>15</v>
      </c>
      <c r="B18" s="5"/>
      <c r="C18" s="4" t="s">
        <v>27</v>
      </c>
      <c r="D18" s="6">
        <v>10</v>
      </c>
      <c r="E18" s="6" t="s">
        <v>12</v>
      </c>
      <c r="F18" s="6">
        <v>19467</v>
      </c>
      <c r="G18" s="6">
        <v>19314</v>
      </c>
      <c r="H18" s="6">
        <f t="shared" si="1"/>
        <v>-153</v>
      </c>
      <c r="I18" s="7">
        <f t="shared" si="0"/>
        <v>-7.8594544613962095E-3</v>
      </c>
      <c r="J18" s="8">
        <f t="shared" si="2"/>
        <v>-7.8594544613962092E-2</v>
      </c>
      <c r="K18" s="9" t="s">
        <v>18</v>
      </c>
    </row>
    <row r="19" spans="1:11" x14ac:dyDescent="0.25">
      <c r="A19" s="4">
        <v>16</v>
      </c>
      <c r="B19" s="5"/>
      <c r="C19" s="4" t="s">
        <v>16</v>
      </c>
      <c r="D19" s="6">
        <v>5</v>
      </c>
      <c r="E19" s="6" t="s">
        <v>12</v>
      </c>
      <c r="F19" s="6">
        <v>298.7</v>
      </c>
      <c r="G19" s="6">
        <v>305.5</v>
      </c>
      <c r="H19" s="6">
        <f t="shared" si="1"/>
        <v>6.8000000000000114</v>
      </c>
      <c r="I19" s="7">
        <f t="shared" si="0"/>
        <v>2.2765316370940782E-2</v>
      </c>
      <c r="J19" s="8">
        <f t="shared" si="2"/>
        <v>0.11382658185470391</v>
      </c>
      <c r="K19" s="9">
        <v>1</v>
      </c>
    </row>
    <row r="20" spans="1:11" x14ac:dyDescent="0.25">
      <c r="A20" s="4">
        <v>17</v>
      </c>
      <c r="B20" s="5"/>
      <c r="C20" s="4" t="s">
        <v>49</v>
      </c>
      <c r="D20" s="6">
        <v>5</v>
      </c>
      <c r="E20" s="6" t="s">
        <v>12</v>
      </c>
      <c r="F20" s="6">
        <v>0.48499999999999999</v>
      </c>
      <c r="G20" s="6">
        <v>0.505</v>
      </c>
      <c r="H20" s="6">
        <f t="shared" si="1"/>
        <v>2.0000000000000018E-2</v>
      </c>
      <c r="I20" s="7">
        <f t="shared" si="0"/>
        <v>4.1237113402061897E-2</v>
      </c>
      <c r="J20" s="8">
        <f t="shared" si="2"/>
        <v>0.20618556701030949</v>
      </c>
      <c r="K20" s="9">
        <v>2</v>
      </c>
    </row>
    <row r="21" spans="1:11" x14ac:dyDescent="0.25">
      <c r="A21" s="4">
        <v>18</v>
      </c>
      <c r="B21" s="5"/>
      <c r="C21" s="4" t="s">
        <v>55</v>
      </c>
      <c r="D21" s="6">
        <v>5</v>
      </c>
      <c r="E21" s="6" t="s">
        <v>19</v>
      </c>
      <c r="F21" s="6">
        <v>1.1833</v>
      </c>
      <c r="G21" s="6">
        <v>1.1220000000000001</v>
      </c>
      <c r="H21" s="6">
        <f t="shared" si="1"/>
        <v>6.129999999999991E-2</v>
      </c>
      <c r="I21" s="7">
        <f t="shared" si="0"/>
        <v>5.1804276176793639E-2</v>
      </c>
      <c r="J21" s="8">
        <f t="shared" si="2"/>
        <v>0.2590213808839682</v>
      </c>
      <c r="K21" s="9">
        <v>2</v>
      </c>
    </row>
    <row r="22" spans="1:11" x14ac:dyDescent="0.25">
      <c r="A22" s="4">
        <v>19</v>
      </c>
      <c r="B22" s="5"/>
      <c r="C22" s="4" t="s">
        <v>41</v>
      </c>
      <c r="D22" s="6">
        <v>1</v>
      </c>
      <c r="E22" s="6" t="s">
        <v>12</v>
      </c>
      <c r="F22" s="6">
        <v>4563</v>
      </c>
      <c r="G22" s="6">
        <v>4280</v>
      </c>
      <c r="H22" s="6">
        <f t="shared" si="1"/>
        <v>-283</v>
      </c>
      <c r="I22" s="7">
        <f t="shared" si="0"/>
        <v>-6.2020600482138942E-2</v>
      </c>
      <c r="J22" s="8">
        <f t="shared" si="2"/>
        <v>-6.2020600482138942E-2</v>
      </c>
      <c r="K22" s="9" t="s">
        <v>18</v>
      </c>
    </row>
    <row r="23" spans="1:11" x14ac:dyDescent="0.25">
      <c r="A23" s="4">
        <v>20</v>
      </c>
      <c r="B23" s="5"/>
      <c r="C23" s="4" t="s">
        <v>35</v>
      </c>
      <c r="D23" s="6">
        <v>6</v>
      </c>
      <c r="E23" s="6" t="s">
        <v>12</v>
      </c>
      <c r="F23" s="6">
        <v>1.0254000000000001</v>
      </c>
      <c r="G23" s="6">
        <v>1.0585</v>
      </c>
      <c r="H23" s="6">
        <f t="shared" si="1"/>
        <v>3.3099999999999907E-2</v>
      </c>
      <c r="I23" s="7">
        <f t="shared" si="0"/>
        <v>3.2280085820167649E-2</v>
      </c>
      <c r="J23" s="8">
        <f t="shared" si="2"/>
        <v>0.19368051492100591</v>
      </c>
      <c r="K23" s="9">
        <v>1</v>
      </c>
    </row>
    <row r="24" spans="1:11" x14ac:dyDescent="0.25">
      <c r="A24" s="4">
        <v>21</v>
      </c>
      <c r="B24" s="5"/>
      <c r="C24" s="4" t="s">
        <v>77</v>
      </c>
      <c r="D24" s="6">
        <v>1</v>
      </c>
      <c r="E24" s="6" t="s">
        <v>12</v>
      </c>
      <c r="F24" s="6">
        <v>1501</v>
      </c>
      <c r="G24" s="6">
        <v>1398</v>
      </c>
      <c r="H24" s="6">
        <f t="shared" si="1"/>
        <v>-103</v>
      </c>
      <c r="I24" s="7">
        <f t="shared" si="0"/>
        <v>-6.8620919387075277E-2</v>
      </c>
      <c r="J24" s="8">
        <f t="shared" si="2"/>
        <v>-6.8620919387075277E-2</v>
      </c>
      <c r="K24" s="9" t="s">
        <v>18</v>
      </c>
    </row>
    <row r="25" spans="1:11" x14ac:dyDescent="0.25">
      <c r="A25" s="4">
        <v>22</v>
      </c>
      <c r="B25" s="5"/>
      <c r="C25" s="4" t="s">
        <v>77</v>
      </c>
      <c r="D25" s="6">
        <v>1</v>
      </c>
      <c r="E25" s="6" t="s">
        <v>12</v>
      </c>
      <c r="F25" s="6">
        <v>0.2888</v>
      </c>
      <c r="G25" s="6">
        <v>0.307</v>
      </c>
      <c r="H25" s="6">
        <f t="shared" si="1"/>
        <v>1.8199999999999994E-2</v>
      </c>
      <c r="I25" s="7">
        <f t="shared" si="0"/>
        <v>6.3019390581717433E-2</v>
      </c>
      <c r="J25" s="8">
        <f t="shared" si="2"/>
        <v>6.3019390581717433E-2</v>
      </c>
      <c r="K25" s="9">
        <v>1</v>
      </c>
    </row>
    <row r="26" spans="1:11" x14ac:dyDescent="0.25">
      <c r="A26" s="4">
        <v>23</v>
      </c>
      <c r="B26" s="5">
        <v>44171</v>
      </c>
      <c r="C26" s="4" t="s">
        <v>78</v>
      </c>
      <c r="D26" s="6">
        <v>1</v>
      </c>
      <c r="E26" s="6" t="s">
        <v>12</v>
      </c>
      <c r="F26" s="6">
        <v>1795</v>
      </c>
      <c r="G26" s="6">
        <v>2200</v>
      </c>
      <c r="H26" s="6">
        <f t="shared" si="1"/>
        <v>405</v>
      </c>
      <c r="I26" s="7">
        <f t="shared" si="0"/>
        <v>0.22562674094707522</v>
      </c>
      <c r="J26" s="8">
        <f t="shared" si="2"/>
        <v>0.22562674094707522</v>
      </c>
      <c r="K26" s="9">
        <v>1</v>
      </c>
    </row>
    <row r="27" spans="1:11" x14ac:dyDescent="0.25">
      <c r="A27" s="4">
        <v>24</v>
      </c>
      <c r="B27" s="5"/>
      <c r="C27" s="4" t="s">
        <v>52</v>
      </c>
      <c r="D27" s="6">
        <v>1</v>
      </c>
      <c r="E27" s="6" t="s">
        <v>12</v>
      </c>
      <c r="F27" s="6">
        <v>5315</v>
      </c>
      <c r="G27" s="6">
        <v>5190</v>
      </c>
      <c r="H27" s="6">
        <f t="shared" si="1"/>
        <v>-125</v>
      </c>
      <c r="I27" s="7">
        <f t="shared" si="0"/>
        <v>-2.3518344308560677E-2</v>
      </c>
      <c r="J27" s="8">
        <f t="shared" si="2"/>
        <v>-2.3518344308560677E-2</v>
      </c>
      <c r="K27" s="9" t="s">
        <v>18</v>
      </c>
    </row>
    <row r="28" spans="1:11" x14ac:dyDescent="0.25">
      <c r="A28" s="4">
        <v>25</v>
      </c>
      <c r="B28" s="5"/>
      <c r="C28" s="4" t="s">
        <v>54</v>
      </c>
      <c r="D28" s="6">
        <v>2</v>
      </c>
      <c r="E28" s="6" t="s">
        <v>12</v>
      </c>
      <c r="F28" s="6">
        <v>1.1200000000000001</v>
      </c>
      <c r="G28" s="6">
        <v>1.33</v>
      </c>
      <c r="H28" s="6">
        <f t="shared" si="1"/>
        <v>0.20999999999999996</v>
      </c>
      <c r="I28" s="7">
        <f t="shared" si="0"/>
        <v>0.18749999999999994</v>
      </c>
      <c r="J28" s="8">
        <f t="shared" si="2"/>
        <v>0.37499999999999989</v>
      </c>
      <c r="K28" s="9">
        <v>4</v>
      </c>
    </row>
    <row r="29" spans="1:11" x14ac:dyDescent="0.25">
      <c r="A29" s="4">
        <v>26</v>
      </c>
      <c r="B29" s="5">
        <v>44172</v>
      </c>
      <c r="C29" s="4" t="s">
        <v>39</v>
      </c>
      <c r="D29" s="6">
        <v>5</v>
      </c>
      <c r="E29" s="6" t="s">
        <v>12</v>
      </c>
      <c r="F29" s="6">
        <v>0.40570000000000001</v>
      </c>
      <c r="G29" s="6">
        <v>0.40949999999999998</v>
      </c>
      <c r="H29" s="6">
        <f t="shared" si="1"/>
        <v>3.7999999999999701E-3</v>
      </c>
      <c r="I29" s="7">
        <f t="shared" si="0"/>
        <v>9.3665269903869114E-3</v>
      </c>
      <c r="J29" s="8">
        <f t="shared" si="2"/>
        <v>4.6832634951934557E-2</v>
      </c>
      <c r="K29" s="9">
        <v>2</v>
      </c>
    </row>
    <row r="30" spans="1:11" x14ac:dyDescent="0.25">
      <c r="A30" s="4">
        <v>27</v>
      </c>
      <c r="B30" s="5"/>
      <c r="C30" s="4" t="s">
        <v>33</v>
      </c>
      <c r="D30" s="6">
        <v>3</v>
      </c>
      <c r="E30" s="6" t="s">
        <v>12</v>
      </c>
      <c r="F30" s="6">
        <v>3.69</v>
      </c>
      <c r="G30" s="6">
        <v>3.839</v>
      </c>
      <c r="H30" s="6">
        <f t="shared" si="1"/>
        <v>0.14900000000000002</v>
      </c>
      <c r="I30" s="7">
        <f t="shared" si="0"/>
        <v>4.0379403794037948E-2</v>
      </c>
      <c r="J30" s="8">
        <f t="shared" si="2"/>
        <v>0.12113821138211384</v>
      </c>
      <c r="K30" s="9">
        <v>2</v>
      </c>
    </row>
    <row r="31" spans="1:11" x14ac:dyDescent="0.25">
      <c r="A31" s="4">
        <v>28</v>
      </c>
      <c r="B31" s="5"/>
      <c r="C31" s="4" t="s">
        <v>38</v>
      </c>
      <c r="D31" s="6">
        <v>4</v>
      </c>
      <c r="E31" s="6" t="s">
        <v>12</v>
      </c>
      <c r="F31" s="6">
        <v>0.34300000000000003</v>
      </c>
      <c r="G31" s="6">
        <v>0.34799999999999998</v>
      </c>
      <c r="H31" s="6">
        <f t="shared" si="1"/>
        <v>4.9999999999999489E-3</v>
      </c>
      <c r="I31" s="7">
        <f t="shared" si="0"/>
        <v>1.4577259475218509E-2</v>
      </c>
      <c r="J31" s="8">
        <f t="shared" si="2"/>
        <v>5.8309037900874036E-2</v>
      </c>
      <c r="K31" s="9">
        <v>1</v>
      </c>
    </row>
    <row r="32" spans="1:11" x14ac:dyDescent="0.25">
      <c r="A32" s="4">
        <v>29</v>
      </c>
      <c r="B32" s="5"/>
      <c r="C32" s="4" t="s">
        <v>79</v>
      </c>
      <c r="D32" s="6">
        <v>5</v>
      </c>
      <c r="E32" s="6" t="s">
        <v>12</v>
      </c>
      <c r="F32" s="6">
        <v>0.73</v>
      </c>
      <c r="G32" s="6">
        <v>0.76500000000000001</v>
      </c>
      <c r="H32" s="6">
        <f t="shared" si="1"/>
        <v>3.5000000000000031E-2</v>
      </c>
      <c r="I32" s="7">
        <f t="shared" si="0"/>
        <v>4.7945205479452101E-2</v>
      </c>
      <c r="J32" s="8">
        <f t="shared" si="2"/>
        <v>0.23972602739726051</v>
      </c>
      <c r="K32" s="9">
        <v>3</v>
      </c>
    </row>
    <row r="33" spans="1:11" x14ac:dyDescent="0.25">
      <c r="A33" s="4">
        <v>30</v>
      </c>
      <c r="B33" s="5"/>
      <c r="C33" s="4" t="s">
        <v>80</v>
      </c>
      <c r="D33" s="6">
        <v>1</v>
      </c>
      <c r="E33" s="6" t="s">
        <v>12</v>
      </c>
      <c r="F33" s="6">
        <v>792</v>
      </c>
      <c r="G33" s="6">
        <v>764</v>
      </c>
      <c r="H33" s="6">
        <f t="shared" si="1"/>
        <v>-28</v>
      </c>
      <c r="I33" s="7">
        <f t="shared" si="0"/>
        <v>-3.5353535353535352E-2</v>
      </c>
      <c r="J33" s="8">
        <f t="shared" si="2"/>
        <v>-3.5353535353535352E-2</v>
      </c>
      <c r="K33" s="9" t="s">
        <v>18</v>
      </c>
    </row>
    <row r="34" spans="1:11" x14ac:dyDescent="0.25">
      <c r="A34" s="4">
        <v>31</v>
      </c>
      <c r="B34" s="5">
        <v>44174</v>
      </c>
      <c r="C34" s="4" t="s">
        <v>30</v>
      </c>
      <c r="D34" s="6">
        <v>7</v>
      </c>
      <c r="E34" s="6" t="s">
        <v>12</v>
      </c>
      <c r="F34" s="6">
        <v>4.7380000000000004</v>
      </c>
      <c r="G34" s="6">
        <v>4.8600000000000003</v>
      </c>
      <c r="H34" s="6">
        <f t="shared" si="1"/>
        <v>0.12199999999999989</v>
      </c>
      <c r="I34" s="7">
        <f t="shared" si="0"/>
        <v>2.5749261291684228E-2</v>
      </c>
      <c r="J34" s="8">
        <f t="shared" si="2"/>
        <v>0.18024482904178959</v>
      </c>
      <c r="K34" s="9">
        <v>2</v>
      </c>
    </row>
    <row r="35" spans="1:11" x14ac:dyDescent="0.25">
      <c r="A35" s="4">
        <v>32</v>
      </c>
      <c r="B35" s="5"/>
      <c r="C35" s="4" t="s">
        <v>15</v>
      </c>
      <c r="D35" s="6">
        <v>1</v>
      </c>
      <c r="E35" s="6" t="s">
        <v>12</v>
      </c>
      <c r="F35" s="6">
        <v>228</v>
      </c>
      <c r="G35" s="6">
        <v>300</v>
      </c>
      <c r="H35" s="6">
        <f t="shared" si="1"/>
        <v>72</v>
      </c>
      <c r="I35" s="7">
        <f t="shared" si="0"/>
        <v>0.31578947368421051</v>
      </c>
      <c r="J35" s="8">
        <f t="shared" si="2"/>
        <v>0.31578947368421051</v>
      </c>
      <c r="K35" s="9">
        <v>4</v>
      </c>
    </row>
    <row r="36" spans="1:11" x14ac:dyDescent="0.25">
      <c r="A36" s="4">
        <v>33</v>
      </c>
      <c r="B36" s="5"/>
      <c r="C36" s="4" t="s">
        <v>57</v>
      </c>
      <c r="D36" s="6">
        <v>1</v>
      </c>
      <c r="E36" s="6" t="s">
        <v>12</v>
      </c>
      <c r="F36" s="6">
        <v>3447</v>
      </c>
      <c r="G36" s="6">
        <v>3700</v>
      </c>
      <c r="H36" s="6">
        <f t="shared" si="1"/>
        <v>253</v>
      </c>
      <c r="I36" s="7">
        <f t="shared" si="0"/>
        <v>7.339715694807078E-2</v>
      </c>
      <c r="J36" s="8">
        <f t="shared" si="2"/>
        <v>7.339715694807078E-2</v>
      </c>
      <c r="K36" s="9">
        <v>1</v>
      </c>
    </row>
    <row r="37" spans="1:11" x14ac:dyDescent="0.25">
      <c r="A37" s="4">
        <v>34</v>
      </c>
      <c r="B37" s="5"/>
      <c r="C37" s="4" t="s">
        <v>45</v>
      </c>
      <c r="D37" s="6">
        <v>1</v>
      </c>
      <c r="E37" s="6" t="s">
        <v>12</v>
      </c>
      <c r="F37" s="6">
        <v>15923</v>
      </c>
      <c r="G37" s="6">
        <v>14980</v>
      </c>
      <c r="H37" s="6">
        <f t="shared" si="1"/>
        <v>-943</v>
      </c>
      <c r="I37" s="7">
        <f t="shared" si="0"/>
        <v>-5.922250832129624E-2</v>
      </c>
      <c r="J37" s="8">
        <f t="shared" si="2"/>
        <v>-5.922250832129624E-2</v>
      </c>
      <c r="K37" s="9" t="s">
        <v>18</v>
      </c>
    </row>
    <row r="38" spans="1:11" x14ac:dyDescent="0.25">
      <c r="A38" s="4">
        <v>35</v>
      </c>
      <c r="B38" s="5"/>
      <c r="C38" s="4" t="s">
        <v>42</v>
      </c>
      <c r="D38" s="6">
        <v>5</v>
      </c>
      <c r="E38" s="6" t="s">
        <v>12</v>
      </c>
      <c r="F38" s="6">
        <v>0.16400000000000001</v>
      </c>
      <c r="G38" s="6">
        <v>0.17</v>
      </c>
      <c r="H38" s="6">
        <f t="shared" si="1"/>
        <v>6.0000000000000053E-3</v>
      </c>
      <c r="I38" s="7">
        <f t="shared" si="0"/>
        <v>3.6585365853658569E-2</v>
      </c>
      <c r="J38" s="8">
        <f t="shared" si="2"/>
        <v>0.18292682926829285</v>
      </c>
      <c r="K38" s="9">
        <v>2</v>
      </c>
    </row>
    <row r="39" spans="1:11" x14ac:dyDescent="0.25">
      <c r="A39" s="4">
        <v>36</v>
      </c>
      <c r="B39" s="5"/>
      <c r="C39" s="4" t="s">
        <v>42</v>
      </c>
      <c r="D39" s="6">
        <v>3</v>
      </c>
      <c r="E39" s="6" t="s">
        <v>12</v>
      </c>
      <c r="F39" s="6">
        <v>0.15</v>
      </c>
      <c r="G39" s="6">
        <v>0.19400000000000001</v>
      </c>
      <c r="H39" s="6">
        <f t="shared" si="1"/>
        <v>4.4000000000000011E-2</v>
      </c>
      <c r="I39" s="7">
        <f t="shared" si="0"/>
        <v>0.29333333333333345</v>
      </c>
      <c r="J39" s="8">
        <f t="shared" si="2"/>
        <v>0.88000000000000034</v>
      </c>
      <c r="K39" s="9">
        <v>4</v>
      </c>
    </row>
    <row r="40" spans="1:11" x14ac:dyDescent="0.25">
      <c r="A40" s="4">
        <v>37</v>
      </c>
      <c r="B40" s="5">
        <v>44176</v>
      </c>
      <c r="C40" s="4" t="s">
        <v>32</v>
      </c>
      <c r="D40" s="6">
        <v>3</v>
      </c>
      <c r="E40" s="6" t="s">
        <v>19</v>
      </c>
      <c r="F40" s="6">
        <v>0.56999999999999995</v>
      </c>
      <c r="G40" s="6">
        <v>0.46</v>
      </c>
      <c r="H40" s="6">
        <f t="shared" si="1"/>
        <v>0.10999999999999993</v>
      </c>
      <c r="I40" s="7">
        <f t="shared" si="0"/>
        <v>0.19298245614035078</v>
      </c>
      <c r="J40" s="8">
        <f t="shared" si="2"/>
        <v>0.57894736842105232</v>
      </c>
      <c r="K40" s="9">
        <v>3</v>
      </c>
    </row>
    <row r="41" spans="1:11" x14ac:dyDescent="0.25">
      <c r="A41" s="4">
        <v>38</v>
      </c>
      <c r="B41" s="5"/>
      <c r="C41" s="4" t="s">
        <v>24</v>
      </c>
      <c r="D41" s="6">
        <v>3</v>
      </c>
      <c r="E41" s="6" t="s">
        <v>12</v>
      </c>
      <c r="F41" s="6">
        <v>543</v>
      </c>
      <c r="G41" s="6">
        <v>585</v>
      </c>
      <c r="H41" s="6">
        <f t="shared" si="1"/>
        <v>42</v>
      </c>
      <c r="I41" s="7">
        <f t="shared" si="0"/>
        <v>7.7348066298342538E-2</v>
      </c>
      <c r="J41" s="8">
        <f t="shared" si="2"/>
        <v>0.23204419889502761</v>
      </c>
      <c r="K41" s="9">
        <v>3</v>
      </c>
    </row>
    <row r="42" spans="1:11" x14ac:dyDescent="0.25">
      <c r="A42" s="4">
        <v>39</v>
      </c>
      <c r="B42" s="5"/>
      <c r="C42" s="4" t="s">
        <v>27</v>
      </c>
      <c r="D42" s="6">
        <v>10</v>
      </c>
      <c r="E42" s="6" t="s">
        <v>19</v>
      </c>
      <c r="F42" s="6">
        <v>17678</v>
      </c>
      <c r="G42" s="6">
        <v>17750</v>
      </c>
      <c r="H42" s="6">
        <f t="shared" si="1"/>
        <v>-72</v>
      </c>
      <c r="I42" s="7">
        <f t="shared" si="0"/>
        <v>-4.0728589206923864E-3</v>
      </c>
      <c r="J42" s="8">
        <f t="shared" si="2"/>
        <v>-4.0728589206923863E-2</v>
      </c>
      <c r="K42" s="9" t="s">
        <v>18</v>
      </c>
    </row>
    <row r="43" spans="1:11" x14ac:dyDescent="0.25">
      <c r="A43" s="4">
        <v>40</v>
      </c>
      <c r="B43" s="5"/>
      <c r="C43" s="4" t="s">
        <v>37</v>
      </c>
      <c r="D43" s="6">
        <v>7</v>
      </c>
      <c r="E43" s="6" t="s">
        <v>12</v>
      </c>
      <c r="F43" s="6">
        <v>2796</v>
      </c>
      <c r="G43" s="6">
        <v>2862</v>
      </c>
      <c r="H43" s="6">
        <f t="shared" si="1"/>
        <v>66</v>
      </c>
      <c r="I43" s="7">
        <f t="shared" si="0"/>
        <v>2.3605150214592276E-2</v>
      </c>
      <c r="J43" s="8">
        <f t="shared" si="2"/>
        <v>0.16523605150214593</v>
      </c>
      <c r="K43" s="9">
        <v>2</v>
      </c>
    </row>
    <row r="44" spans="1:11" x14ac:dyDescent="0.25">
      <c r="A44" s="4">
        <v>41</v>
      </c>
      <c r="B44" s="5"/>
      <c r="C44" s="4" t="s">
        <v>50</v>
      </c>
      <c r="D44" s="6">
        <v>3</v>
      </c>
      <c r="E44" s="6" t="s">
        <v>12</v>
      </c>
      <c r="F44" s="6">
        <v>15</v>
      </c>
      <c r="G44" s="6">
        <v>24</v>
      </c>
      <c r="H44" s="6">
        <f t="shared" si="1"/>
        <v>9</v>
      </c>
      <c r="I44" s="7">
        <f t="shared" si="0"/>
        <v>0.6</v>
      </c>
      <c r="J44" s="8">
        <f t="shared" si="2"/>
        <v>1.7999999999999998</v>
      </c>
      <c r="K44" s="15" t="s">
        <v>95</v>
      </c>
    </row>
    <row r="45" spans="1:11" x14ac:dyDescent="0.25">
      <c r="A45" s="4">
        <v>42</v>
      </c>
      <c r="B45" s="5">
        <v>44177</v>
      </c>
      <c r="C45" s="4" t="s">
        <v>11</v>
      </c>
      <c r="D45" s="6">
        <v>5</v>
      </c>
      <c r="E45" s="6" t="s">
        <v>12</v>
      </c>
      <c r="F45" s="6">
        <v>8.26</v>
      </c>
      <c r="G45" s="6">
        <v>8.85</v>
      </c>
      <c r="H45" s="6">
        <f t="shared" si="1"/>
        <v>0.58999999999999986</v>
      </c>
      <c r="I45" s="7">
        <f t="shared" si="0"/>
        <v>7.1428571428571411E-2</v>
      </c>
      <c r="J45" s="8">
        <f t="shared" si="2"/>
        <v>0.35714285714285704</v>
      </c>
      <c r="K45" s="4">
        <v>2</v>
      </c>
    </row>
    <row r="46" spans="1:11" x14ac:dyDescent="0.25">
      <c r="A46" s="4">
        <v>43</v>
      </c>
      <c r="B46" s="6"/>
      <c r="C46" s="4" t="s">
        <v>81</v>
      </c>
      <c r="D46" s="6">
        <v>1</v>
      </c>
      <c r="E46" s="6" t="s">
        <v>12</v>
      </c>
      <c r="F46" s="6">
        <v>253</v>
      </c>
      <c r="G46" s="6">
        <v>245</v>
      </c>
      <c r="H46" s="6">
        <f t="shared" si="1"/>
        <v>-8</v>
      </c>
      <c r="I46" s="7">
        <f t="shared" si="0"/>
        <v>-3.1620553359683792E-2</v>
      </c>
      <c r="J46" s="8">
        <f t="shared" si="2"/>
        <v>-3.1620553359683792E-2</v>
      </c>
      <c r="K46" s="9" t="s">
        <v>18</v>
      </c>
    </row>
    <row r="47" spans="1:11" x14ac:dyDescent="0.25">
      <c r="A47" s="4">
        <v>44</v>
      </c>
      <c r="B47" s="5"/>
      <c r="C47" s="4" t="s">
        <v>37</v>
      </c>
      <c r="D47" s="6">
        <v>5</v>
      </c>
      <c r="E47" s="6" t="s">
        <v>12</v>
      </c>
      <c r="F47" s="6">
        <v>2889</v>
      </c>
      <c r="G47" s="6">
        <v>2969</v>
      </c>
      <c r="H47" s="6">
        <f t="shared" si="1"/>
        <v>80</v>
      </c>
      <c r="I47" s="7">
        <f t="shared" si="0"/>
        <v>2.7691242644513673E-2</v>
      </c>
      <c r="J47" s="8">
        <f t="shared" si="2"/>
        <v>0.13845621322256838</v>
      </c>
      <c r="K47" s="9">
        <v>2</v>
      </c>
    </row>
    <row r="48" spans="1:11" x14ac:dyDescent="0.25">
      <c r="A48" s="4">
        <v>45</v>
      </c>
      <c r="B48" s="5">
        <v>44178</v>
      </c>
      <c r="C48" s="4" t="s">
        <v>26</v>
      </c>
      <c r="D48" s="6">
        <v>5</v>
      </c>
      <c r="E48" s="6" t="s">
        <v>12</v>
      </c>
      <c r="F48" s="6">
        <v>12.12</v>
      </c>
      <c r="G48" s="6">
        <v>12.95</v>
      </c>
      <c r="H48" s="6">
        <f t="shared" si="1"/>
        <v>0.83000000000000007</v>
      </c>
      <c r="I48" s="7">
        <f t="shared" si="0"/>
        <v>6.8481848184818492E-2</v>
      </c>
      <c r="J48" s="8">
        <f t="shared" si="2"/>
        <v>0.34240924092409247</v>
      </c>
      <c r="K48" s="9">
        <v>2</v>
      </c>
    </row>
    <row r="49" spans="1:11" x14ac:dyDescent="0.25">
      <c r="A49" s="4">
        <v>46</v>
      </c>
      <c r="B49" s="5"/>
      <c r="C49" s="4" t="s">
        <v>23</v>
      </c>
      <c r="D49" s="6">
        <v>1</v>
      </c>
      <c r="E49" s="6" t="s">
        <v>12</v>
      </c>
      <c r="F49" s="6">
        <v>2673</v>
      </c>
      <c r="G49" s="6">
        <v>2525</v>
      </c>
      <c r="H49" s="6">
        <f t="shared" si="1"/>
        <v>-148</v>
      </c>
      <c r="I49" s="7">
        <f t="shared" si="0"/>
        <v>-5.5368499812944255E-2</v>
      </c>
      <c r="J49" s="8">
        <f t="shared" si="2"/>
        <v>-5.5368499812944255E-2</v>
      </c>
      <c r="K49" s="9" t="s">
        <v>18</v>
      </c>
    </row>
    <row r="50" spans="1:11" x14ac:dyDescent="0.25">
      <c r="A50" s="4">
        <v>47</v>
      </c>
      <c r="B50" s="5"/>
      <c r="C50" s="4" t="s">
        <v>40</v>
      </c>
      <c r="D50" s="6">
        <v>8</v>
      </c>
      <c r="E50" s="6" t="s">
        <v>12</v>
      </c>
      <c r="F50" s="6">
        <v>1.53</v>
      </c>
      <c r="G50" s="6">
        <v>1.6479999999999999</v>
      </c>
      <c r="H50" s="6">
        <f t="shared" si="1"/>
        <v>0.11799999999999988</v>
      </c>
      <c r="I50" s="7">
        <f t="shared" si="0"/>
        <v>7.7124183006535868E-2</v>
      </c>
      <c r="J50" s="8">
        <f t="shared" si="2"/>
        <v>0.61699346405228694</v>
      </c>
      <c r="K50" s="9">
        <v>3</v>
      </c>
    </row>
    <row r="51" spans="1:11" x14ac:dyDescent="0.25">
      <c r="A51" s="4">
        <v>48</v>
      </c>
      <c r="B51" s="5"/>
      <c r="C51" s="4" t="s">
        <v>82</v>
      </c>
      <c r="D51" s="6">
        <v>1</v>
      </c>
      <c r="E51" s="6" t="s">
        <v>12</v>
      </c>
      <c r="F51" s="6">
        <v>166.6</v>
      </c>
      <c r="G51" s="6">
        <v>250</v>
      </c>
      <c r="H51" s="6">
        <f t="shared" si="1"/>
        <v>83.4</v>
      </c>
      <c r="I51" s="7">
        <f t="shared" si="0"/>
        <v>0.50060024009603843</v>
      </c>
      <c r="J51" s="8">
        <f t="shared" si="2"/>
        <v>0.50060024009603843</v>
      </c>
      <c r="K51" s="9">
        <v>1</v>
      </c>
    </row>
    <row r="52" spans="1:11" x14ac:dyDescent="0.25">
      <c r="A52" s="4">
        <v>49</v>
      </c>
      <c r="B52" s="5"/>
      <c r="C52" s="4" t="s">
        <v>34</v>
      </c>
      <c r="D52" s="6">
        <v>1</v>
      </c>
      <c r="E52" s="6" t="s">
        <v>12</v>
      </c>
      <c r="F52" s="6">
        <v>830</v>
      </c>
      <c r="G52" s="6">
        <v>1020</v>
      </c>
      <c r="H52" s="6">
        <f t="shared" si="1"/>
        <v>190</v>
      </c>
      <c r="I52" s="7">
        <f t="shared" si="0"/>
        <v>0.2289156626506024</v>
      </c>
      <c r="J52" s="8">
        <f t="shared" si="2"/>
        <v>0.2289156626506024</v>
      </c>
      <c r="K52" s="9">
        <v>3</v>
      </c>
    </row>
    <row r="53" spans="1:11" x14ac:dyDescent="0.25">
      <c r="A53" s="4">
        <v>50</v>
      </c>
      <c r="B53" s="5"/>
      <c r="C53" s="4" t="s">
        <v>83</v>
      </c>
      <c r="D53" s="6">
        <v>1</v>
      </c>
      <c r="E53" s="6" t="s">
        <v>12</v>
      </c>
      <c r="F53" s="6">
        <v>265</v>
      </c>
      <c r="G53" s="6">
        <v>252</v>
      </c>
      <c r="H53" s="6">
        <f t="shared" si="1"/>
        <v>-13</v>
      </c>
      <c r="I53" s="7">
        <f t="shared" si="0"/>
        <v>-4.9056603773584909E-2</v>
      </c>
      <c r="J53" s="8">
        <f t="shared" si="2"/>
        <v>-4.9056603773584909E-2</v>
      </c>
      <c r="K53" s="9" t="s">
        <v>18</v>
      </c>
    </row>
    <row r="54" spans="1:11" x14ac:dyDescent="0.25">
      <c r="A54" s="4">
        <v>51</v>
      </c>
      <c r="B54" s="5"/>
      <c r="C54" s="4" t="s">
        <v>38</v>
      </c>
      <c r="D54" s="6">
        <v>8</v>
      </c>
      <c r="E54" s="6" t="s">
        <v>12</v>
      </c>
      <c r="F54" s="6">
        <v>0.29210000000000003</v>
      </c>
      <c r="G54" s="6">
        <v>0.28899999999999998</v>
      </c>
      <c r="H54" s="6">
        <f t="shared" si="1"/>
        <v>-3.1000000000000472E-3</v>
      </c>
      <c r="I54" s="7">
        <f t="shared" si="0"/>
        <v>-1.0612803834303481E-2</v>
      </c>
      <c r="J54" s="8">
        <f t="shared" si="2"/>
        <v>-8.4902430674427848E-2</v>
      </c>
      <c r="K54" s="9" t="s">
        <v>18</v>
      </c>
    </row>
    <row r="55" spans="1:11" x14ac:dyDescent="0.25">
      <c r="A55" s="4">
        <v>52</v>
      </c>
      <c r="B55" s="5"/>
      <c r="C55" s="4" t="s">
        <v>27</v>
      </c>
      <c r="D55" s="6">
        <v>10</v>
      </c>
      <c r="E55" s="6" t="s">
        <v>19</v>
      </c>
      <c r="F55" s="6">
        <v>19370</v>
      </c>
      <c r="G55" s="6">
        <v>18990</v>
      </c>
      <c r="H55" s="6">
        <f t="shared" si="1"/>
        <v>380</v>
      </c>
      <c r="I55" s="7">
        <f t="shared" si="0"/>
        <v>1.961796592669076E-2</v>
      </c>
      <c r="J55" s="8">
        <f t="shared" si="2"/>
        <v>0.19617965926690761</v>
      </c>
      <c r="K55" s="9">
        <v>2</v>
      </c>
    </row>
    <row r="56" spans="1:11" x14ac:dyDescent="0.25">
      <c r="A56" s="4">
        <v>53</v>
      </c>
      <c r="B56" s="5"/>
      <c r="C56" s="4" t="s">
        <v>25</v>
      </c>
      <c r="D56" s="6">
        <v>5</v>
      </c>
      <c r="E56" s="6" t="s">
        <v>12</v>
      </c>
      <c r="F56" s="6">
        <v>1.9153E-2</v>
      </c>
      <c r="G56" s="6">
        <v>1.8749999999999999E-2</v>
      </c>
      <c r="H56" s="6">
        <f t="shared" si="1"/>
        <v>-4.0300000000000058E-4</v>
      </c>
      <c r="I56" s="7">
        <f t="shared" si="0"/>
        <v>-2.1041090168642019E-2</v>
      </c>
      <c r="J56" s="8">
        <f t="shared" si="2"/>
        <v>-0.10520545084321009</v>
      </c>
      <c r="K56" s="9" t="s">
        <v>18</v>
      </c>
    </row>
    <row r="57" spans="1:11" x14ac:dyDescent="0.25">
      <c r="A57" s="4">
        <v>54</v>
      </c>
      <c r="B57" s="5"/>
      <c r="C57" s="4" t="s">
        <v>77</v>
      </c>
      <c r="D57" s="6">
        <v>7</v>
      </c>
      <c r="E57" s="6" t="s">
        <v>12</v>
      </c>
      <c r="F57" s="6">
        <v>0.223</v>
      </c>
      <c r="G57" s="6">
        <v>0.245</v>
      </c>
      <c r="H57" s="6">
        <f t="shared" si="1"/>
        <v>2.1999999999999992E-2</v>
      </c>
      <c r="I57" s="7">
        <f t="shared" si="0"/>
        <v>9.8654708520179338E-2</v>
      </c>
      <c r="J57" s="8">
        <f t="shared" si="2"/>
        <v>0.69058295964125538</v>
      </c>
      <c r="K57" s="9">
        <v>4</v>
      </c>
    </row>
    <row r="58" spans="1:11" x14ac:dyDescent="0.25">
      <c r="A58" s="4">
        <v>55</v>
      </c>
      <c r="B58" s="5"/>
      <c r="C58" s="4" t="s">
        <v>79</v>
      </c>
      <c r="D58" s="6">
        <v>5</v>
      </c>
      <c r="E58" s="6" t="s">
        <v>12</v>
      </c>
      <c r="F58" s="6">
        <v>0.69889999999999997</v>
      </c>
      <c r="G58" s="6">
        <v>0.76659999999999995</v>
      </c>
      <c r="H58" s="6">
        <f>IF(E58="long",G58-F58,F58-G58)</f>
        <v>6.7699999999999982E-2</v>
      </c>
      <c r="I58" s="7">
        <f>H58/F58</f>
        <v>9.6866504507082535E-2</v>
      </c>
      <c r="J58" s="8">
        <f>I58*D58</f>
        <v>0.4843325225354127</v>
      </c>
      <c r="K58" s="9">
        <v>4</v>
      </c>
    </row>
    <row r="59" spans="1:11" x14ac:dyDescent="0.25">
      <c r="A59" s="4">
        <v>56</v>
      </c>
      <c r="B59" s="5">
        <v>44179</v>
      </c>
      <c r="C59" s="4" t="s">
        <v>58</v>
      </c>
      <c r="D59" s="6">
        <v>10</v>
      </c>
      <c r="E59" s="6" t="s">
        <v>19</v>
      </c>
      <c r="F59" s="6">
        <v>1.9970000000000002E-2</v>
      </c>
      <c r="G59" s="6">
        <v>1.9699999999999999E-2</v>
      </c>
      <c r="H59" s="6">
        <f t="shared" si="1"/>
        <v>2.7000000000000288E-4</v>
      </c>
      <c r="I59" s="7">
        <f t="shared" si="0"/>
        <v>1.352028042063109E-2</v>
      </c>
      <c r="J59" s="8">
        <f t="shared" si="2"/>
        <v>0.13520280420631089</v>
      </c>
      <c r="K59" s="9">
        <v>1</v>
      </c>
    </row>
    <row r="60" spans="1:11" x14ac:dyDescent="0.25">
      <c r="A60" s="4">
        <v>57</v>
      </c>
      <c r="B60" s="5"/>
      <c r="C60" s="4" t="s">
        <v>40</v>
      </c>
      <c r="D60" s="6">
        <v>5</v>
      </c>
      <c r="E60" s="6" t="s">
        <v>19</v>
      </c>
      <c r="F60" s="6">
        <v>1.5569999999999999</v>
      </c>
      <c r="G60" s="6">
        <v>1.468</v>
      </c>
      <c r="H60" s="6">
        <f t="shared" si="1"/>
        <v>8.8999999999999968E-2</v>
      </c>
      <c r="I60" s="7">
        <f t="shared" si="0"/>
        <v>5.7161207450224773E-2</v>
      </c>
      <c r="J60" s="8">
        <f t="shared" si="2"/>
        <v>0.28580603725112386</v>
      </c>
      <c r="K60" s="9">
        <v>3</v>
      </c>
    </row>
    <row r="61" spans="1:11" x14ac:dyDescent="0.25">
      <c r="A61" s="4">
        <v>58</v>
      </c>
      <c r="B61" s="5"/>
      <c r="C61" s="4" t="s">
        <v>27</v>
      </c>
      <c r="D61" s="6">
        <v>10</v>
      </c>
      <c r="E61" s="6" t="s">
        <v>19</v>
      </c>
      <c r="F61" s="6">
        <v>19049</v>
      </c>
      <c r="G61" s="6">
        <v>19150</v>
      </c>
      <c r="H61" s="6">
        <f t="shared" si="1"/>
        <v>-101</v>
      </c>
      <c r="I61" s="7">
        <f t="shared" si="0"/>
        <v>-5.3021155966192449E-3</v>
      </c>
      <c r="J61" s="8">
        <f t="shared" si="2"/>
        <v>-5.3021155966192446E-2</v>
      </c>
      <c r="K61" s="9" t="s">
        <v>18</v>
      </c>
    </row>
    <row r="62" spans="1:11" x14ac:dyDescent="0.25">
      <c r="A62" s="4">
        <v>59</v>
      </c>
      <c r="B62" s="5"/>
      <c r="C62" s="4" t="s">
        <v>60</v>
      </c>
      <c r="D62" s="6">
        <v>1</v>
      </c>
      <c r="E62" s="6" t="s">
        <v>12</v>
      </c>
      <c r="F62" s="6">
        <v>110.33</v>
      </c>
      <c r="G62" s="6">
        <v>104</v>
      </c>
      <c r="H62" s="6">
        <f t="shared" si="1"/>
        <v>-6.3299999999999983</v>
      </c>
      <c r="I62" s="7">
        <f t="shared" si="0"/>
        <v>-5.7373334541829045E-2</v>
      </c>
      <c r="J62" s="8">
        <f t="shared" si="2"/>
        <v>-5.7373334541829045E-2</v>
      </c>
      <c r="K62" s="9" t="s">
        <v>18</v>
      </c>
    </row>
    <row r="63" spans="1:11" x14ac:dyDescent="0.25">
      <c r="A63" s="4">
        <v>60</v>
      </c>
      <c r="B63" s="5"/>
      <c r="C63" s="4" t="s">
        <v>36</v>
      </c>
      <c r="D63" s="6">
        <v>1</v>
      </c>
      <c r="E63" s="6" t="s">
        <v>12</v>
      </c>
      <c r="F63" s="6">
        <v>1267</v>
      </c>
      <c r="G63" s="6">
        <v>1170</v>
      </c>
      <c r="H63" s="6">
        <f t="shared" si="1"/>
        <v>-97</v>
      </c>
      <c r="I63" s="7">
        <f t="shared" si="0"/>
        <v>-7.6558800315706388E-2</v>
      </c>
      <c r="J63" s="8">
        <f t="shared" si="2"/>
        <v>-7.6558800315706388E-2</v>
      </c>
      <c r="K63" s="9" t="s">
        <v>18</v>
      </c>
    </row>
    <row r="64" spans="1:11" x14ac:dyDescent="0.25">
      <c r="A64" s="4">
        <v>61</v>
      </c>
      <c r="B64" s="5"/>
      <c r="C64" s="4" t="s">
        <v>17</v>
      </c>
      <c r="D64" s="6">
        <v>7</v>
      </c>
      <c r="E64" s="6" t="s">
        <v>12</v>
      </c>
      <c r="F64" s="6">
        <v>25283</v>
      </c>
      <c r="G64" s="6">
        <v>26285</v>
      </c>
      <c r="H64" s="6">
        <f t="shared" si="1"/>
        <v>1002</v>
      </c>
      <c r="I64" s="7">
        <f t="shared" si="0"/>
        <v>3.9631372859233474E-2</v>
      </c>
      <c r="J64" s="8">
        <f t="shared" si="2"/>
        <v>0.27741961001463433</v>
      </c>
      <c r="K64" s="9">
        <v>4</v>
      </c>
    </row>
    <row r="65" spans="1:11" x14ac:dyDescent="0.25">
      <c r="A65" s="4">
        <v>62</v>
      </c>
      <c r="B65" s="5"/>
      <c r="C65" s="4" t="s">
        <v>21</v>
      </c>
      <c r="D65" s="6">
        <v>8</v>
      </c>
      <c r="E65" s="6" t="s">
        <v>12</v>
      </c>
      <c r="F65" s="6">
        <v>28.94</v>
      </c>
      <c r="G65" s="6">
        <v>29.85</v>
      </c>
      <c r="H65" s="6">
        <f t="shared" si="1"/>
        <v>0.91000000000000014</v>
      </c>
      <c r="I65" s="7">
        <f t="shared" si="0"/>
        <v>3.144436765722184E-2</v>
      </c>
      <c r="J65" s="8">
        <f t="shared" si="2"/>
        <v>0.25155494125777472</v>
      </c>
      <c r="K65" s="9">
        <v>4</v>
      </c>
    </row>
    <row r="66" spans="1:11" x14ac:dyDescent="0.25">
      <c r="A66" s="4">
        <v>63</v>
      </c>
      <c r="B66" s="5"/>
      <c r="C66" s="4" t="s">
        <v>57</v>
      </c>
      <c r="D66" s="6">
        <v>1</v>
      </c>
      <c r="E66" s="6" t="s">
        <v>12</v>
      </c>
      <c r="F66" s="6">
        <v>3380</v>
      </c>
      <c r="G66" s="6">
        <v>3715</v>
      </c>
      <c r="H66" s="6">
        <f t="shared" si="1"/>
        <v>335</v>
      </c>
      <c r="I66" s="7">
        <f t="shared" si="0"/>
        <v>9.9112426035502965E-2</v>
      </c>
      <c r="J66" s="8">
        <f t="shared" si="2"/>
        <v>9.9112426035502965E-2</v>
      </c>
      <c r="K66" s="9">
        <v>1</v>
      </c>
    </row>
    <row r="67" spans="1:11" x14ac:dyDescent="0.25">
      <c r="A67" s="4">
        <v>64</v>
      </c>
      <c r="B67" s="5"/>
      <c r="C67" s="4" t="s">
        <v>29</v>
      </c>
      <c r="D67" s="6">
        <v>8</v>
      </c>
      <c r="E67" s="6" t="s">
        <v>12</v>
      </c>
      <c r="F67" s="6">
        <v>0.15570000000000001</v>
      </c>
      <c r="G67" s="6">
        <v>0.1588</v>
      </c>
      <c r="H67" s="6">
        <f t="shared" si="1"/>
        <v>3.0999999999999917E-3</v>
      </c>
      <c r="I67" s="7">
        <f t="shared" si="0"/>
        <v>1.9910083493898469E-2</v>
      </c>
      <c r="J67" s="8">
        <f t="shared" si="2"/>
        <v>0.15928066795118775</v>
      </c>
      <c r="K67" s="9">
        <v>1</v>
      </c>
    </row>
    <row r="68" spans="1:11" x14ac:dyDescent="0.25">
      <c r="A68" s="4">
        <v>65</v>
      </c>
      <c r="B68" s="5">
        <v>44180</v>
      </c>
      <c r="C68" s="4" t="s">
        <v>84</v>
      </c>
      <c r="D68" s="6">
        <v>1</v>
      </c>
      <c r="E68" s="6" t="s">
        <v>12</v>
      </c>
      <c r="F68" s="6">
        <v>609</v>
      </c>
      <c r="G68" s="6">
        <v>572</v>
      </c>
      <c r="H68" s="6">
        <f t="shared" si="1"/>
        <v>-37</v>
      </c>
      <c r="I68" s="7">
        <f t="shared" si="0"/>
        <v>-6.0755336617405585E-2</v>
      </c>
      <c r="J68" s="8">
        <f t="shared" si="2"/>
        <v>-6.0755336617405585E-2</v>
      </c>
      <c r="K68" s="9" t="s">
        <v>18</v>
      </c>
    </row>
    <row r="69" spans="1:11" x14ac:dyDescent="0.25">
      <c r="A69" s="4">
        <v>66</v>
      </c>
      <c r="B69" s="5"/>
      <c r="C69" s="4" t="s">
        <v>47</v>
      </c>
      <c r="D69" s="6">
        <v>7</v>
      </c>
      <c r="E69" s="6" t="s">
        <v>12</v>
      </c>
      <c r="F69" s="6">
        <v>2.21</v>
      </c>
      <c r="G69" s="6">
        <v>2.36</v>
      </c>
      <c r="H69" s="6">
        <f t="shared" si="1"/>
        <v>0.14999999999999991</v>
      </c>
      <c r="I69" s="7">
        <f t="shared" si="0"/>
        <v>6.7873303167420782E-2</v>
      </c>
      <c r="J69" s="8">
        <f t="shared" si="2"/>
        <v>0.47511312217194546</v>
      </c>
      <c r="K69" s="9">
        <v>4</v>
      </c>
    </row>
    <row r="70" spans="1:11" x14ac:dyDescent="0.25">
      <c r="A70" s="4">
        <v>67</v>
      </c>
      <c r="B70" s="5"/>
      <c r="C70" s="4" t="s">
        <v>17</v>
      </c>
      <c r="D70" s="6">
        <v>10</v>
      </c>
      <c r="E70" s="6" t="s">
        <v>19</v>
      </c>
      <c r="F70" s="6">
        <v>24975</v>
      </c>
      <c r="G70" s="6">
        <v>24210</v>
      </c>
      <c r="H70" s="6">
        <f t="shared" si="1"/>
        <v>765</v>
      </c>
      <c r="I70" s="7">
        <f t="shared" si="0"/>
        <v>3.063063063063063E-2</v>
      </c>
      <c r="J70" s="8">
        <f t="shared" si="2"/>
        <v>0.30630630630630629</v>
      </c>
      <c r="K70" s="9">
        <v>3</v>
      </c>
    </row>
    <row r="71" spans="1:11" x14ac:dyDescent="0.25">
      <c r="A71" s="4">
        <v>68</v>
      </c>
      <c r="B71" s="5"/>
      <c r="C71" s="4" t="s">
        <v>79</v>
      </c>
      <c r="D71" s="6">
        <v>1</v>
      </c>
      <c r="E71" s="6" t="s">
        <v>12</v>
      </c>
      <c r="F71" s="6">
        <v>3810</v>
      </c>
      <c r="G71" s="6">
        <v>3540</v>
      </c>
      <c r="H71" s="6">
        <f t="shared" ref="H71:H134" si="3">IF(E71="long",G71-F71,F71-G71)</f>
        <v>-270</v>
      </c>
      <c r="I71" s="7">
        <f t="shared" ref="I71:I144" si="4">H71/F71</f>
        <v>-7.0866141732283464E-2</v>
      </c>
      <c r="J71" s="8">
        <f t="shared" ref="J71:J134" si="5">I71*D71</f>
        <v>-7.0866141732283464E-2</v>
      </c>
      <c r="K71" s="9" t="s">
        <v>18</v>
      </c>
    </row>
    <row r="72" spans="1:11" x14ac:dyDescent="0.25">
      <c r="A72" s="4">
        <v>69</v>
      </c>
      <c r="B72" s="5"/>
      <c r="C72" s="4" t="s">
        <v>44</v>
      </c>
      <c r="D72" s="6">
        <v>3</v>
      </c>
      <c r="E72" s="6" t="s">
        <v>12</v>
      </c>
      <c r="F72" s="6">
        <v>4.82</v>
      </c>
      <c r="G72" s="6">
        <v>6.5</v>
      </c>
      <c r="H72" s="6">
        <f>IF(E72="long",G72-F72,F72-G72)</f>
        <v>1.6799999999999997</v>
      </c>
      <c r="I72" s="7">
        <f t="shared" si="4"/>
        <v>0.34854771784232358</v>
      </c>
      <c r="J72" s="8">
        <f>I72*D72</f>
        <v>1.0456431535269708</v>
      </c>
      <c r="K72" s="9">
        <v>3</v>
      </c>
    </row>
    <row r="73" spans="1:11" x14ac:dyDescent="0.25">
      <c r="A73" s="4">
        <v>70</v>
      </c>
      <c r="B73" s="5"/>
      <c r="C73" s="4" t="s">
        <v>29</v>
      </c>
      <c r="D73" s="6">
        <v>10</v>
      </c>
      <c r="E73" s="6" t="s">
        <v>12</v>
      </c>
      <c r="F73" s="6">
        <v>0.15615000000000001</v>
      </c>
      <c r="G73" s="6">
        <v>0.16685</v>
      </c>
      <c r="H73" s="6">
        <f t="shared" si="3"/>
        <v>1.0699999999999987E-2</v>
      </c>
      <c r="I73" s="7">
        <f t="shared" si="4"/>
        <v>6.8523855267371037E-2</v>
      </c>
      <c r="J73" s="8">
        <f t="shared" si="5"/>
        <v>0.68523855267371037</v>
      </c>
      <c r="K73" s="9">
        <v>4</v>
      </c>
    </row>
    <row r="74" spans="1:11" x14ac:dyDescent="0.25">
      <c r="A74" s="4">
        <v>71</v>
      </c>
      <c r="B74" s="5"/>
      <c r="C74" s="4" t="s">
        <v>26</v>
      </c>
      <c r="D74" s="6">
        <v>7</v>
      </c>
      <c r="E74" s="6" t="s">
        <v>12</v>
      </c>
      <c r="F74" s="6">
        <v>12.82</v>
      </c>
      <c r="G74" s="6">
        <v>12.68</v>
      </c>
      <c r="H74" s="6">
        <f t="shared" si="3"/>
        <v>-0.14000000000000057</v>
      </c>
      <c r="I74" s="7">
        <f t="shared" si="4"/>
        <v>-1.0920436817472743E-2</v>
      </c>
      <c r="J74" s="8">
        <f t="shared" si="5"/>
        <v>-7.6443057722309193E-2</v>
      </c>
      <c r="K74" s="9" t="s">
        <v>18</v>
      </c>
    </row>
    <row r="75" spans="1:11" x14ac:dyDescent="0.25">
      <c r="A75" s="4">
        <v>72</v>
      </c>
      <c r="B75" s="5"/>
      <c r="C75" s="4" t="s">
        <v>46</v>
      </c>
      <c r="D75" s="6">
        <v>1</v>
      </c>
      <c r="E75" s="6" t="s">
        <v>12</v>
      </c>
      <c r="F75" s="6">
        <v>1075</v>
      </c>
      <c r="G75" s="6">
        <v>1200</v>
      </c>
      <c r="H75" s="6">
        <f t="shared" si="3"/>
        <v>125</v>
      </c>
      <c r="I75" s="7">
        <f t="shared" si="4"/>
        <v>0.11627906976744186</v>
      </c>
      <c r="J75" s="8">
        <f t="shared" si="5"/>
        <v>0.11627906976744186</v>
      </c>
      <c r="K75" s="9">
        <v>2</v>
      </c>
    </row>
    <row r="76" spans="1:11" x14ac:dyDescent="0.25">
      <c r="A76" s="4">
        <v>73</v>
      </c>
      <c r="B76" s="5">
        <v>44181</v>
      </c>
      <c r="C76" s="4" t="s">
        <v>23</v>
      </c>
      <c r="D76" s="6">
        <v>10</v>
      </c>
      <c r="E76" s="6" t="s">
        <v>12</v>
      </c>
      <c r="F76" s="6">
        <v>6.7523</v>
      </c>
      <c r="G76" s="6">
        <v>7.25</v>
      </c>
      <c r="H76" s="6">
        <f t="shared" si="3"/>
        <v>0.49770000000000003</v>
      </c>
      <c r="I76" s="7">
        <f t="shared" si="4"/>
        <v>7.37082179405536E-2</v>
      </c>
      <c r="J76" s="8">
        <f t="shared" si="5"/>
        <v>0.737082179405536</v>
      </c>
      <c r="K76" s="9">
        <v>4</v>
      </c>
    </row>
    <row r="77" spans="1:11" x14ac:dyDescent="0.25">
      <c r="A77" s="4">
        <v>74</v>
      </c>
      <c r="B77" s="5"/>
      <c r="C77" s="4" t="s">
        <v>77</v>
      </c>
      <c r="D77" s="6">
        <v>4</v>
      </c>
      <c r="E77" s="6" t="s">
        <v>12</v>
      </c>
      <c r="F77" s="6">
        <v>0.2555</v>
      </c>
      <c r="G77" s="6">
        <v>0.26500000000000001</v>
      </c>
      <c r="H77" s="6">
        <f t="shared" si="3"/>
        <v>9.5000000000000084E-3</v>
      </c>
      <c r="I77" s="7">
        <f t="shared" si="4"/>
        <v>3.7181996086105708E-2</v>
      </c>
      <c r="J77" s="8">
        <f t="shared" si="5"/>
        <v>0.14872798434442283</v>
      </c>
      <c r="K77" s="9">
        <v>1</v>
      </c>
    </row>
    <row r="78" spans="1:11" x14ac:dyDescent="0.25">
      <c r="A78" s="4">
        <v>75</v>
      </c>
      <c r="B78" s="5"/>
      <c r="C78" s="4" t="s">
        <v>23</v>
      </c>
      <c r="D78" s="6">
        <v>10</v>
      </c>
      <c r="E78" s="6" t="s">
        <v>12</v>
      </c>
      <c r="F78" s="6">
        <v>5.4850000000000003</v>
      </c>
      <c r="G78" s="6">
        <v>5.4240000000000004</v>
      </c>
      <c r="H78" s="6">
        <f t="shared" si="3"/>
        <v>-6.0999999999999943E-2</v>
      </c>
      <c r="I78" s="7">
        <f t="shared" si="4"/>
        <v>-1.1121239744758421E-2</v>
      </c>
      <c r="J78" s="8">
        <f t="shared" si="5"/>
        <v>-0.11121239744758421</v>
      </c>
      <c r="K78" s="9" t="s">
        <v>18</v>
      </c>
    </row>
    <row r="79" spans="1:11" x14ac:dyDescent="0.25">
      <c r="A79" s="4">
        <v>76</v>
      </c>
      <c r="B79" s="5"/>
      <c r="C79" s="4" t="s">
        <v>13</v>
      </c>
      <c r="D79" s="6">
        <v>2</v>
      </c>
      <c r="E79" s="6" t="s">
        <v>12</v>
      </c>
      <c r="F79" s="6">
        <v>154.19</v>
      </c>
      <c r="G79" s="6">
        <v>169.48</v>
      </c>
      <c r="H79" s="6">
        <f t="shared" si="3"/>
        <v>15.289999999999992</v>
      </c>
      <c r="I79" s="7">
        <f t="shared" si="4"/>
        <v>9.9163369868344203E-2</v>
      </c>
      <c r="J79" s="8">
        <f t="shared" si="5"/>
        <v>0.19832673973668841</v>
      </c>
      <c r="K79" s="9">
        <v>3</v>
      </c>
    </row>
    <row r="80" spans="1:11" x14ac:dyDescent="0.25">
      <c r="A80" s="4">
        <v>77</v>
      </c>
      <c r="B80" s="5">
        <v>44182</v>
      </c>
      <c r="C80" s="4" t="s">
        <v>31</v>
      </c>
      <c r="D80" s="6">
        <v>2</v>
      </c>
      <c r="E80" s="6" t="s">
        <v>12</v>
      </c>
      <c r="F80" s="6">
        <v>0.34200000000000003</v>
      </c>
      <c r="G80" s="6">
        <v>0.36899999999999999</v>
      </c>
      <c r="H80" s="6">
        <f t="shared" si="3"/>
        <v>2.6999999999999968E-2</v>
      </c>
      <c r="I80" s="7">
        <f t="shared" si="4"/>
        <v>7.894736842105253E-2</v>
      </c>
      <c r="J80" s="8">
        <f t="shared" si="5"/>
        <v>0.15789473684210506</v>
      </c>
      <c r="K80" s="9">
        <v>2</v>
      </c>
    </row>
    <row r="81" spans="1:11" x14ac:dyDescent="0.25">
      <c r="A81" s="4">
        <v>78</v>
      </c>
      <c r="B81" s="5"/>
      <c r="C81" s="4" t="s">
        <v>32</v>
      </c>
      <c r="D81" s="6">
        <v>1</v>
      </c>
      <c r="E81" s="6" t="s">
        <v>12</v>
      </c>
      <c r="F81" s="6">
        <v>2583</v>
      </c>
      <c r="G81" s="6">
        <v>2534</v>
      </c>
      <c r="H81" s="6">
        <f t="shared" si="3"/>
        <v>-49</v>
      </c>
      <c r="I81" s="7">
        <f t="shared" si="4"/>
        <v>-1.8970189701897018E-2</v>
      </c>
      <c r="J81" s="8">
        <f t="shared" si="5"/>
        <v>-1.8970189701897018E-2</v>
      </c>
      <c r="K81" s="9" t="s">
        <v>18</v>
      </c>
    </row>
    <row r="82" spans="1:11" x14ac:dyDescent="0.25">
      <c r="A82" s="4">
        <v>79</v>
      </c>
      <c r="B82" s="5">
        <v>44183</v>
      </c>
      <c r="C82" s="4" t="s">
        <v>51</v>
      </c>
      <c r="D82" s="6">
        <v>7</v>
      </c>
      <c r="E82" s="6" t="s">
        <v>12</v>
      </c>
      <c r="F82" s="6">
        <v>3.097</v>
      </c>
      <c r="G82" s="6">
        <v>3.0609999999999999</v>
      </c>
      <c r="H82" s="6">
        <f t="shared" si="3"/>
        <v>-3.6000000000000032E-2</v>
      </c>
      <c r="I82" s="7">
        <f t="shared" si="4"/>
        <v>-1.1624152405553772E-2</v>
      </c>
      <c r="J82" s="8">
        <f t="shared" si="5"/>
        <v>-8.1369066838876403E-2</v>
      </c>
      <c r="K82" s="9" t="s">
        <v>18</v>
      </c>
    </row>
    <row r="83" spans="1:11" x14ac:dyDescent="0.25">
      <c r="A83" s="4">
        <v>80</v>
      </c>
      <c r="B83" s="5"/>
      <c r="C83" s="4" t="s">
        <v>51</v>
      </c>
      <c r="D83" s="6">
        <v>1</v>
      </c>
      <c r="E83" s="6" t="s">
        <v>12</v>
      </c>
      <c r="F83" s="6">
        <v>1348</v>
      </c>
      <c r="G83" s="6">
        <v>1326</v>
      </c>
      <c r="H83" s="6">
        <f t="shared" si="3"/>
        <v>-22</v>
      </c>
      <c r="I83" s="7">
        <f t="shared" si="4"/>
        <v>-1.6320474777448073E-2</v>
      </c>
      <c r="J83" s="8">
        <f t="shared" si="5"/>
        <v>-1.6320474777448073E-2</v>
      </c>
      <c r="K83" s="9" t="s">
        <v>18</v>
      </c>
    </row>
    <row r="84" spans="1:11" x14ac:dyDescent="0.25">
      <c r="A84" s="4">
        <v>81</v>
      </c>
      <c r="B84" s="5"/>
      <c r="C84" s="4" t="s">
        <v>15</v>
      </c>
      <c r="D84" s="6">
        <v>1</v>
      </c>
      <c r="E84" s="6" t="s">
        <v>12</v>
      </c>
      <c r="F84" s="6">
        <v>252</v>
      </c>
      <c r="G84" s="6">
        <v>293</v>
      </c>
      <c r="H84" s="6">
        <f t="shared" si="3"/>
        <v>41</v>
      </c>
      <c r="I84" s="7">
        <f t="shared" si="4"/>
        <v>0.1626984126984127</v>
      </c>
      <c r="J84" s="8">
        <f t="shared" si="5"/>
        <v>0.1626984126984127</v>
      </c>
      <c r="K84" s="9">
        <v>1</v>
      </c>
    </row>
    <row r="85" spans="1:11" x14ac:dyDescent="0.25">
      <c r="A85" s="4">
        <v>82</v>
      </c>
      <c r="B85" s="5"/>
      <c r="C85" s="4" t="s">
        <v>24</v>
      </c>
      <c r="D85" s="6">
        <v>10</v>
      </c>
      <c r="E85" s="6" t="s">
        <v>12</v>
      </c>
      <c r="F85" s="6">
        <v>649.20000000000005</v>
      </c>
      <c r="G85" s="6">
        <v>669</v>
      </c>
      <c r="H85" s="6">
        <f t="shared" si="3"/>
        <v>19.799999999999955</v>
      </c>
      <c r="I85" s="7">
        <f t="shared" si="4"/>
        <v>3.0499075785582183E-2</v>
      </c>
      <c r="J85" s="8">
        <f t="shared" si="5"/>
        <v>0.30499075785582186</v>
      </c>
      <c r="K85" s="9">
        <v>4</v>
      </c>
    </row>
    <row r="86" spans="1:11" x14ac:dyDescent="0.25">
      <c r="A86" s="4">
        <v>83</v>
      </c>
      <c r="B86" s="5">
        <v>44184</v>
      </c>
      <c r="C86" s="4" t="s">
        <v>55</v>
      </c>
      <c r="D86" s="6">
        <v>3</v>
      </c>
      <c r="E86" s="6" t="s">
        <v>12</v>
      </c>
      <c r="F86" s="6">
        <v>1.2102999999999999</v>
      </c>
      <c r="G86" s="6">
        <v>1.248</v>
      </c>
      <c r="H86" s="6">
        <f t="shared" si="3"/>
        <v>3.7700000000000067E-2</v>
      </c>
      <c r="I86" s="7">
        <f t="shared" si="4"/>
        <v>3.1149301825993611E-2</v>
      </c>
      <c r="J86" s="8">
        <f t="shared" si="5"/>
        <v>9.3447905477980833E-2</v>
      </c>
      <c r="K86" s="9">
        <v>2</v>
      </c>
    </row>
    <row r="87" spans="1:11" x14ac:dyDescent="0.25">
      <c r="A87" s="4">
        <v>84</v>
      </c>
      <c r="B87" s="5"/>
      <c r="C87" s="4" t="s">
        <v>85</v>
      </c>
      <c r="D87" s="6">
        <v>15</v>
      </c>
      <c r="E87" s="6" t="s">
        <v>12</v>
      </c>
      <c r="F87" s="6">
        <v>6.53</v>
      </c>
      <c r="G87" s="6">
        <v>6.6369999999999996</v>
      </c>
      <c r="H87" s="6">
        <f t="shared" si="3"/>
        <v>0.10699999999999932</v>
      </c>
      <c r="I87" s="7">
        <f t="shared" si="4"/>
        <v>1.6385911179172943E-2</v>
      </c>
      <c r="J87" s="8">
        <f t="shared" si="5"/>
        <v>0.24578866768759416</v>
      </c>
      <c r="K87" s="9">
        <v>2</v>
      </c>
    </row>
    <row r="88" spans="1:11" x14ac:dyDescent="0.25">
      <c r="A88" s="4">
        <v>85</v>
      </c>
      <c r="B88" s="5"/>
      <c r="C88" s="4" t="s">
        <v>20</v>
      </c>
      <c r="D88" s="6">
        <v>8</v>
      </c>
      <c r="E88" s="6" t="s">
        <v>12</v>
      </c>
      <c r="F88" s="6">
        <v>1.081</v>
      </c>
      <c r="G88" s="6">
        <v>1.105</v>
      </c>
      <c r="H88" s="6">
        <f t="shared" si="3"/>
        <v>2.4000000000000021E-2</v>
      </c>
      <c r="I88" s="7">
        <f t="shared" si="4"/>
        <v>2.2201665124884386E-2</v>
      </c>
      <c r="J88" s="8">
        <f t="shared" si="5"/>
        <v>0.17761332099907509</v>
      </c>
      <c r="K88" s="9">
        <v>2</v>
      </c>
    </row>
    <row r="89" spans="1:11" x14ac:dyDescent="0.25">
      <c r="A89" s="4">
        <v>86</v>
      </c>
      <c r="B89" s="5"/>
      <c r="C89" s="4" t="s">
        <v>41</v>
      </c>
      <c r="D89" s="6">
        <v>2</v>
      </c>
      <c r="E89" s="6" t="s">
        <v>12</v>
      </c>
      <c r="F89" s="6">
        <v>92.3</v>
      </c>
      <c r="G89" s="6">
        <v>95.5</v>
      </c>
      <c r="H89" s="6">
        <f t="shared" si="3"/>
        <v>3.2000000000000028</v>
      </c>
      <c r="I89" s="7">
        <f t="shared" si="4"/>
        <v>3.4669555796316393E-2</v>
      </c>
      <c r="J89" s="8">
        <f t="shared" si="5"/>
        <v>6.9339111592632785E-2</v>
      </c>
      <c r="K89" s="9">
        <v>1</v>
      </c>
    </row>
    <row r="90" spans="1:11" x14ac:dyDescent="0.25">
      <c r="A90" s="4">
        <v>87</v>
      </c>
      <c r="B90" s="5"/>
      <c r="C90" s="4" t="s">
        <v>15</v>
      </c>
      <c r="D90" s="6">
        <v>1</v>
      </c>
      <c r="E90" s="6" t="s">
        <v>12</v>
      </c>
      <c r="F90" s="6">
        <v>252</v>
      </c>
      <c r="G90" s="6">
        <v>225</v>
      </c>
      <c r="H90" s="6">
        <f t="shared" si="3"/>
        <v>-27</v>
      </c>
      <c r="I90" s="7">
        <f t="shared" si="4"/>
        <v>-0.10714285714285714</v>
      </c>
      <c r="J90" s="8">
        <f t="shared" si="5"/>
        <v>-0.10714285714285714</v>
      </c>
      <c r="K90" s="9" t="s">
        <v>18</v>
      </c>
    </row>
    <row r="91" spans="1:11" x14ac:dyDescent="0.25">
      <c r="A91" s="4">
        <v>88</v>
      </c>
      <c r="B91" s="5"/>
      <c r="C91" s="4" t="s">
        <v>83</v>
      </c>
      <c r="D91" s="6">
        <v>1</v>
      </c>
      <c r="E91" s="6" t="s">
        <v>12</v>
      </c>
      <c r="F91" s="6">
        <v>227</v>
      </c>
      <c r="G91" s="6">
        <v>229</v>
      </c>
      <c r="H91" s="6">
        <f t="shared" si="3"/>
        <v>2</v>
      </c>
      <c r="I91" s="7">
        <f t="shared" si="4"/>
        <v>8.8105726872246704E-3</v>
      </c>
      <c r="J91" s="8">
        <f t="shared" si="5"/>
        <v>8.8105726872246704E-3</v>
      </c>
      <c r="K91" s="9">
        <v>1</v>
      </c>
    </row>
    <row r="92" spans="1:11" x14ac:dyDescent="0.25">
      <c r="A92" s="4">
        <v>89</v>
      </c>
      <c r="B92" s="5"/>
      <c r="C92" s="4" t="s">
        <v>41</v>
      </c>
      <c r="D92" s="6">
        <v>7</v>
      </c>
      <c r="E92" s="6" t="s">
        <v>12</v>
      </c>
      <c r="F92" s="6">
        <v>93.33</v>
      </c>
      <c r="G92" s="6">
        <v>95.5</v>
      </c>
      <c r="H92" s="6">
        <f t="shared" si="3"/>
        <v>2.1700000000000017</v>
      </c>
      <c r="I92" s="7">
        <f t="shared" si="4"/>
        <v>2.3250830386799547E-2</v>
      </c>
      <c r="J92" s="8">
        <f t="shared" si="5"/>
        <v>0.16275581270759684</v>
      </c>
      <c r="K92" s="9">
        <v>1</v>
      </c>
    </row>
    <row r="93" spans="1:11" x14ac:dyDescent="0.25">
      <c r="A93" s="4">
        <v>90</v>
      </c>
      <c r="B93" s="5"/>
      <c r="C93" s="4" t="s">
        <v>86</v>
      </c>
      <c r="D93" s="6">
        <v>1</v>
      </c>
      <c r="E93" s="6" t="s">
        <v>12</v>
      </c>
      <c r="F93" s="6">
        <v>3763</v>
      </c>
      <c r="G93" s="6">
        <v>3528</v>
      </c>
      <c r="H93" s="6">
        <f t="shared" si="3"/>
        <v>-235</v>
      </c>
      <c r="I93" s="7">
        <f t="shared" si="4"/>
        <v>-6.2450172734520332E-2</v>
      </c>
      <c r="J93" s="8">
        <f t="shared" si="5"/>
        <v>-6.2450172734520332E-2</v>
      </c>
      <c r="K93" s="9" t="s">
        <v>18</v>
      </c>
    </row>
    <row r="94" spans="1:11" x14ac:dyDescent="0.25">
      <c r="A94" s="4">
        <v>91</v>
      </c>
      <c r="B94" s="5"/>
      <c r="C94" s="4" t="s">
        <v>32</v>
      </c>
      <c r="D94" s="6">
        <v>10</v>
      </c>
      <c r="E94" s="6" t="s">
        <v>12</v>
      </c>
      <c r="F94" s="6">
        <v>0.58950000000000002</v>
      </c>
      <c r="G94" s="6">
        <v>0.59960000000000002</v>
      </c>
      <c r="H94" s="6">
        <f t="shared" si="3"/>
        <v>1.0099999999999998E-2</v>
      </c>
      <c r="I94" s="7">
        <f t="shared" si="4"/>
        <v>1.7133163698049191E-2</v>
      </c>
      <c r="J94" s="8">
        <f t="shared" si="5"/>
        <v>0.17133163698049192</v>
      </c>
      <c r="K94" s="9">
        <v>1</v>
      </c>
    </row>
    <row r="95" spans="1:11" x14ac:dyDescent="0.25">
      <c r="A95" s="4">
        <v>92</v>
      </c>
      <c r="B95" s="5"/>
      <c r="C95" s="4" t="s">
        <v>55</v>
      </c>
      <c r="D95" s="6">
        <v>3</v>
      </c>
      <c r="E95" s="6" t="s">
        <v>12</v>
      </c>
      <c r="F95" s="6">
        <v>1.2067000000000001</v>
      </c>
      <c r="G95" s="6">
        <v>1.1850000000000001</v>
      </c>
      <c r="H95" s="6">
        <f t="shared" si="3"/>
        <v>-2.1700000000000053E-2</v>
      </c>
      <c r="I95" s="7">
        <f t="shared" si="4"/>
        <v>-1.7982928648379921E-2</v>
      </c>
      <c r="J95" s="8">
        <f t="shared" si="5"/>
        <v>-5.3948785945139764E-2</v>
      </c>
      <c r="K95" s="9" t="s">
        <v>18</v>
      </c>
    </row>
    <row r="96" spans="1:11" x14ac:dyDescent="0.25">
      <c r="A96" s="4">
        <v>93</v>
      </c>
      <c r="B96" s="5"/>
      <c r="C96" s="4" t="s">
        <v>42</v>
      </c>
      <c r="D96" s="6">
        <v>10</v>
      </c>
      <c r="E96" s="6" t="s">
        <v>12</v>
      </c>
      <c r="F96" s="6">
        <v>0.18604999999999999</v>
      </c>
      <c r="G96" s="6">
        <v>0.18740000000000001</v>
      </c>
      <c r="H96" s="6">
        <f t="shared" si="3"/>
        <v>1.3500000000000179E-3</v>
      </c>
      <c r="I96" s="7">
        <f t="shared" si="4"/>
        <v>7.2561139478635739E-3</v>
      </c>
      <c r="J96" s="8">
        <f t="shared" si="5"/>
        <v>7.2561139478635739E-2</v>
      </c>
      <c r="K96" s="9">
        <v>1</v>
      </c>
    </row>
    <row r="97" spans="1:11" x14ac:dyDescent="0.25">
      <c r="A97" s="4">
        <v>94</v>
      </c>
      <c r="B97" s="5">
        <v>44185</v>
      </c>
      <c r="C97" s="4" t="s">
        <v>86</v>
      </c>
      <c r="D97" s="6">
        <v>1</v>
      </c>
      <c r="E97" s="6" t="s">
        <v>12</v>
      </c>
      <c r="F97" s="6">
        <v>2853</v>
      </c>
      <c r="G97" s="6">
        <v>2488</v>
      </c>
      <c r="H97" s="6">
        <f t="shared" si="3"/>
        <v>-365</v>
      </c>
      <c r="I97" s="7">
        <f t="shared" si="4"/>
        <v>-0.12793550648440238</v>
      </c>
      <c r="J97" s="8">
        <f t="shared" si="5"/>
        <v>-0.12793550648440238</v>
      </c>
      <c r="K97" s="9" t="s">
        <v>18</v>
      </c>
    </row>
    <row r="98" spans="1:11" x14ac:dyDescent="0.25">
      <c r="A98" s="4">
        <v>95</v>
      </c>
      <c r="B98" s="5"/>
      <c r="C98" s="4" t="s">
        <v>11</v>
      </c>
      <c r="D98" s="6">
        <v>1</v>
      </c>
      <c r="E98" s="6" t="s">
        <v>12</v>
      </c>
      <c r="F98" s="6">
        <v>3250</v>
      </c>
      <c r="G98" s="6">
        <v>3179</v>
      </c>
      <c r="H98" s="6">
        <f t="shared" si="3"/>
        <v>-71</v>
      </c>
      <c r="I98" s="7">
        <f t="shared" si="4"/>
        <v>-2.1846153846153845E-2</v>
      </c>
      <c r="J98" s="8">
        <f t="shared" si="5"/>
        <v>-2.1846153846153845E-2</v>
      </c>
      <c r="K98" s="9" t="s">
        <v>18</v>
      </c>
    </row>
    <row r="99" spans="1:11" x14ac:dyDescent="0.25">
      <c r="A99" s="4">
        <v>96</v>
      </c>
      <c r="B99" s="5">
        <v>44186</v>
      </c>
      <c r="C99" s="4" t="s">
        <v>28</v>
      </c>
      <c r="D99" s="6">
        <v>2</v>
      </c>
      <c r="E99" s="6" t="s">
        <v>19</v>
      </c>
      <c r="F99" s="6">
        <v>115.2</v>
      </c>
      <c r="G99" s="6">
        <v>95</v>
      </c>
      <c r="H99" s="6">
        <f t="shared" si="3"/>
        <v>20.200000000000003</v>
      </c>
      <c r="I99" s="7">
        <f t="shared" si="4"/>
        <v>0.17534722222222224</v>
      </c>
      <c r="J99" s="8">
        <f t="shared" si="5"/>
        <v>0.35069444444444448</v>
      </c>
      <c r="K99" s="9">
        <v>4</v>
      </c>
    </row>
    <row r="100" spans="1:11" x14ac:dyDescent="0.25">
      <c r="A100" s="4">
        <v>97</v>
      </c>
      <c r="B100" s="5"/>
      <c r="C100" s="4" t="s">
        <v>87</v>
      </c>
      <c r="D100" s="6">
        <v>5</v>
      </c>
      <c r="E100" s="6" t="s">
        <v>19</v>
      </c>
      <c r="F100" s="6">
        <v>4943</v>
      </c>
      <c r="G100" s="6">
        <v>4020</v>
      </c>
      <c r="H100" s="6">
        <f t="shared" si="3"/>
        <v>923</v>
      </c>
      <c r="I100" s="7">
        <f t="shared" si="4"/>
        <v>0.18672870726279586</v>
      </c>
      <c r="J100" s="8">
        <f t="shared" si="5"/>
        <v>0.93364353631397934</v>
      </c>
      <c r="K100" s="9">
        <v>3</v>
      </c>
    </row>
    <row r="101" spans="1:11" x14ac:dyDescent="0.25">
      <c r="A101" s="4">
        <v>98</v>
      </c>
      <c r="B101" s="5"/>
      <c r="C101" s="4" t="s">
        <v>17</v>
      </c>
      <c r="D101" s="6">
        <v>6</v>
      </c>
      <c r="E101" s="6" t="s">
        <v>12</v>
      </c>
      <c r="F101" s="6">
        <v>24872</v>
      </c>
      <c r="G101" s="6">
        <v>25320</v>
      </c>
      <c r="H101" s="6">
        <f t="shared" si="3"/>
        <v>448</v>
      </c>
      <c r="I101" s="7">
        <f t="shared" si="4"/>
        <v>1.8012222579607592E-2</v>
      </c>
      <c r="J101" s="8">
        <f t="shared" si="5"/>
        <v>0.10807333547764555</v>
      </c>
      <c r="K101" s="9">
        <v>1</v>
      </c>
    </row>
    <row r="102" spans="1:11" x14ac:dyDescent="0.25">
      <c r="A102" s="4">
        <v>99</v>
      </c>
      <c r="B102" s="5"/>
      <c r="C102" s="4" t="s">
        <v>27</v>
      </c>
      <c r="D102" s="6">
        <v>20</v>
      </c>
      <c r="E102" s="6" t="s">
        <v>12</v>
      </c>
      <c r="F102" s="6">
        <v>22780</v>
      </c>
      <c r="G102" s="6">
        <v>22729</v>
      </c>
      <c r="H102" s="6">
        <f t="shared" si="3"/>
        <v>-51</v>
      </c>
      <c r="I102" s="7">
        <f t="shared" si="4"/>
        <v>-2.2388059701492539E-3</v>
      </c>
      <c r="J102" s="8">
        <f t="shared" si="5"/>
        <v>-4.4776119402985079E-2</v>
      </c>
      <c r="K102" s="9" t="s">
        <v>18</v>
      </c>
    </row>
    <row r="103" spans="1:11" x14ac:dyDescent="0.25">
      <c r="A103" s="4">
        <v>100</v>
      </c>
      <c r="B103" s="5"/>
      <c r="C103" s="4" t="s">
        <v>27</v>
      </c>
      <c r="D103" s="6">
        <v>20</v>
      </c>
      <c r="E103" s="6" t="s">
        <v>12</v>
      </c>
      <c r="F103" s="6">
        <v>22775</v>
      </c>
      <c r="G103" s="6">
        <v>22908</v>
      </c>
      <c r="H103" s="6">
        <f t="shared" si="3"/>
        <v>133</v>
      </c>
      <c r="I103" s="7">
        <f t="shared" si="4"/>
        <v>5.8397365532381999E-3</v>
      </c>
      <c r="J103" s="8">
        <f t="shared" si="5"/>
        <v>0.116794731064764</v>
      </c>
      <c r="K103" s="9">
        <v>3</v>
      </c>
    </row>
    <row r="104" spans="1:11" x14ac:dyDescent="0.25">
      <c r="A104" s="4">
        <v>101</v>
      </c>
      <c r="B104" s="5"/>
      <c r="C104" s="4" t="s">
        <v>27</v>
      </c>
      <c r="D104" s="6">
        <v>10</v>
      </c>
      <c r="E104" s="6" t="s">
        <v>12</v>
      </c>
      <c r="F104" s="6">
        <v>22975</v>
      </c>
      <c r="G104" s="6">
        <v>23150</v>
      </c>
      <c r="H104" s="6">
        <f t="shared" si="3"/>
        <v>175</v>
      </c>
      <c r="I104" s="7">
        <f t="shared" si="4"/>
        <v>7.6169749727965181E-3</v>
      </c>
      <c r="J104" s="8">
        <f t="shared" si="5"/>
        <v>7.6169749727965183E-2</v>
      </c>
      <c r="K104" s="9">
        <v>2</v>
      </c>
    </row>
    <row r="105" spans="1:11" x14ac:dyDescent="0.25">
      <c r="A105" s="4">
        <v>102</v>
      </c>
      <c r="B105" s="5"/>
      <c r="C105" s="4" t="s">
        <v>29</v>
      </c>
      <c r="D105" s="6">
        <v>3</v>
      </c>
      <c r="E105" s="6" t="s">
        <v>12</v>
      </c>
      <c r="F105" s="6">
        <v>0.15429999999999999</v>
      </c>
      <c r="G105" s="6">
        <v>0.15989999999999999</v>
      </c>
      <c r="H105" s="6">
        <f t="shared" si="3"/>
        <v>5.5999999999999939E-3</v>
      </c>
      <c r="I105" s="7">
        <f t="shared" si="4"/>
        <v>3.62929358392741E-2</v>
      </c>
      <c r="J105" s="8">
        <f t="shared" si="5"/>
        <v>0.10887880751782231</v>
      </c>
      <c r="K105" s="9">
        <v>2</v>
      </c>
    </row>
    <row r="106" spans="1:11" x14ac:dyDescent="0.25">
      <c r="A106" s="4">
        <v>103</v>
      </c>
      <c r="B106" s="5">
        <v>44187</v>
      </c>
      <c r="C106" s="4" t="s">
        <v>28</v>
      </c>
      <c r="D106" s="6">
        <v>4</v>
      </c>
      <c r="E106" s="6" t="s">
        <v>12</v>
      </c>
      <c r="F106" s="6">
        <v>104.3</v>
      </c>
      <c r="G106" s="6">
        <v>112</v>
      </c>
      <c r="H106" s="6">
        <f t="shared" si="3"/>
        <v>7.7000000000000028</v>
      </c>
      <c r="I106" s="7">
        <f t="shared" si="4"/>
        <v>7.382550335570473E-2</v>
      </c>
      <c r="J106" s="8">
        <f t="shared" si="5"/>
        <v>0.29530201342281892</v>
      </c>
      <c r="K106" s="9">
        <v>4</v>
      </c>
    </row>
    <row r="107" spans="1:11" x14ac:dyDescent="0.25">
      <c r="A107" s="4">
        <v>104</v>
      </c>
      <c r="B107" s="5"/>
      <c r="C107" s="4" t="s">
        <v>77</v>
      </c>
      <c r="D107" s="6">
        <v>7</v>
      </c>
      <c r="E107" s="6" t="s">
        <v>12</v>
      </c>
      <c r="F107" s="6">
        <v>0.20699999999999999</v>
      </c>
      <c r="G107" s="6">
        <v>0.218</v>
      </c>
      <c r="H107" s="6">
        <f t="shared" si="3"/>
        <v>1.100000000000001E-2</v>
      </c>
      <c r="I107" s="7">
        <f t="shared" si="4"/>
        <v>5.3140096618357537E-2</v>
      </c>
      <c r="J107" s="8">
        <f t="shared" si="5"/>
        <v>0.37198067632850274</v>
      </c>
      <c r="K107" s="9">
        <v>4</v>
      </c>
    </row>
    <row r="108" spans="1:11" x14ac:dyDescent="0.25">
      <c r="A108" s="4">
        <v>105</v>
      </c>
      <c r="B108" s="5"/>
      <c r="C108" s="4" t="s">
        <v>17</v>
      </c>
      <c r="D108" s="6">
        <v>7</v>
      </c>
      <c r="E108" s="6" t="s">
        <v>12</v>
      </c>
      <c r="F108" s="6">
        <v>24407</v>
      </c>
      <c r="G108" s="6">
        <v>25249</v>
      </c>
      <c r="H108" s="6">
        <f t="shared" si="3"/>
        <v>842</v>
      </c>
      <c r="I108" s="7">
        <f t="shared" si="4"/>
        <v>3.4498299668127994E-2</v>
      </c>
      <c r="J108" s="8">
        <f t="shared" si="5"/>
        <v>0.24148809767689594</v>
      </c>
      <c r="K108" s="9">
        <v>1</v>
      </c>
    </row>
    <row r="109" spans="1:11" x14ac:dyDescent="0.25">
      <c r="A109" s="4">
        <v>106</v>
      </c>
      <c r="B109" s="5"/>
      <c r="C109" s="4" t="s">
        <v>56</v>
      </c>
      <c r="D109" s="6">
        <v>8</v>
      </c>
      <c r="E109" s="6" t="s">
        <v>12</v>
      </c>
      <c r="F109" s="6">
        <v>10.8</v>
      </c>
      <c r="G109" s="6">
        <v>10.96</v>
      </c>
      <c r="H109" s="6">
        <f t="shared" si="3"/>
        <v>0.16000000000000014</v>
      </c>
      <c r="I109" s="7">
        <f t="shared" si="4"/>
        <v>1.4814814814814828E-2</v>
      </c>
      <c r="J109" s="8">
        <f t="shared" si="5"/>
        <v>0.11851851851851862</v>
      </c>
      <c r="K109" s="9">
        <v>1</v>
      </c>
    </row>
    <row r="110" spans="1:11" x14ac:dyDescent="0.25">
      <c r="A110" s="4">
        <v>107</v>
      </c>
      <c r="B110" s="5">
        <v>44188</v>
      </c>
      <c r="C110" s="4" t="s">
        <v>61</v>
      </c>
      <c r="D110" s="6">
        <v>4</v>
      </c>
      <c r="E110" s="6" t="s">
        <v>12</v>
      </c>
      <c r="F110" s="6">
        <v>1.0257000000000001</v>
      </c>
      <c r="G110" s="6">
        <v>1.0049999999999999</v>
      </c>
      <c r="H110" s="6">
        <f t="shared" si="3"/>
        <v>-2.0700000000000163E-2</v>
      </c>
      <c r="I110" s="7">
        <f t="shared" si="4"/>
        <v>-2.0181339572974712E-2</v>
      </c>
      <c r="J110" s="8">
        <f t="shared" si="5"/>
        <v>-8.0725358291898849E-2</v>
      </c>
      <c r="K110" s="9" t="s">
        <v>18</v>
      </c>
    </row>
    <row r="111" spans="1:11" x14ac:dyDescent="0.25">
      <c r="A111" s="4">
        <v>108</v>
      </c>
      <c r="B111" s="5">
        <v>44189</v>
      </c>
      <c r="C111" s="4" t="s">
        <v>21</v>
      </c>
      <c r="D111" s="6">
        <v>8</v>
      </c>
      <c r="E111" s="6" t="s">
        <v>12</v>
      </c>
      <c r="F111" s="6">
        <v>32.094999999999999</v>
      </c>
      <c r="G111" s="6">
        <v>31.72</v>
      </c>
      <c r="H111" s="6">
        <f t="shared" si="3"/>
        <v>-0.375</v>
      </c>
      <c r="I111" s="6">
        <f t="shared" si="4"/>
        <v>-1.168406293815236E-2</v>
      </c>
      <c r="J111" s="8">
        <f t="shared" si="5"/>
        <v>-9.3472503505218879E-2</v>
      </c>
      <c r="K111" s="9" t="s">
        <v>18</v>
      </c>
    </row>
    <row r="112" spans="1:11" x14ac:dyDescent="0.25">
      <c r="A112" s="4">
        <v>109</v>
      </c>
      <c r="B112" s="5"/>
      <c r="C112" s="4" t="s">
        <v>38</v>
      </c>
      <c r="D112" s="6">
        <v>5</v>
      </c>
      <c r="E112" s="6" t="s">
        <v>12</v>
      </c>
      <c r="F112" s="6">
        <v>0.25800000000000001</v>
      </c>
      <c r="G112" s="6">
        <v>0.26900000000000002</v>
      </c>
      <c r="H112" s="6">
        <f t="shared" si="3"/>
        <v>1.100000000000001E-2</v>
      </c>
      <c r="I112" s="6">
        <f t="shared" si="4"/>
        <v>4.2635658914728716E-2</v>
      </c>
      <c r="J112" s="8">
        <f t="shared" si="5"/>
        <v>0.21317829457364357</v>
      </c>
      <c r="K112" s="9">
        <v>3</v>
      </c>
    </row>
    <row r="113" spans="1:11" x14ac:dyDescent="0.25">
      <c r="A113" s="4">
        <v>110</v>
      </c>
      <c r="B113" s="5"/>
      <c r="C113" s="4" t="s">
        <v>59</v>
      </c>
      <c r="D113" s="6">
        <v>5</v>
      </c>
      <c r="E113" s="6" t="s">
        <v>12</v>
      </c>
      <c r="F113" s="6">
        <v>1400</v>
      </c>
      <c r="G113" s="6">
        <v>1464</v>
      </c>
      <c r="H113" s="6">
        <f t="shared" si="3"/>
        <v>64</v>
      </c>
      <c r="I113" s="6">
        <f t="shared" si="4"/>
        <v>4.5714285714285714E-2</v>
      </c>
      <c r="J113" s="8">
        <f t="shared" si="5"/>
        <v>0.22857142857142856</v>
      </c>
      <c r="K113" s="9">
        <v>1</v>
      </c>
    </row>
    <row r="114" spans="1:11" x14ac:dyDescent="0.25">
      <c r="A114" s="4">
        <v>111</v>
      </c>
      <c r="B114" s="5"/>
      <c r="C114" s="4" t="s">
        <v>88</v>
      </c>
      <c r="D114" s="6">
        <v>5</v>
      </c>
      <c r="E114" s="6" t="s">
        <v>12</v>
      </c>
      <c r="F114" s="6">
        <v>416</v>
      </c>
      <c r="G114" s="6">
        <v>450</v>
      </c>
      <c r="H114" s="6">
        <f t="shared" si="3"/>
        <v>34</v>
      </c>
      <c r="I114" s="6">
        <f t="shared" si="4"/>
        <v>8.1730769230769232E-2</v>
      </c>
      <c r="J114" s="8">
        <f t="shared" si="5"/>
        <v>0.40865384615384615</v>
      </c>
      <c r="K114" s="9">
        <v>1</v>
      </c>
    </row>
    <row r="115" spans="1:11" x14ac:dyDescent="0.25">
      <c r="A115" s="4">
        <v>112</v>
      </c>
      <c r="B115" s="5"/>
      <c r="C115" s="4" t="s">
        <v>20</v>
      </c>
      <c r="D115" s="6">
        <v>5</v>
      </c>
      <c r="E115" s="6" t="s">
        <v>12</v>
      </c>
      <c r="F115" s="6">
        <v>9026</v>
      </c>
      <c r="G115" s="6">
        <v>9300</v>
      </c>
      <c r="H115" s="6">
        <f t="shared" si="3"/>
        <v>274</v>
      </c>
      <c r="I115" s="6">
        <f t="shared" si="4"/>
        <v>3.0356747174828273E-2</v>
      </c>
      <c r="J115" s="8">
        <f t="shared" si="5"/>
        <v>0.15178373587414137</v>
      </c>
      <c r="K115" s="9">
        <v>1</v>
      </c>
    </row>
    <row r="116" spans="1:11" x14ac:dyDescent="0.25">
      <c r="A116" s="4">
        <v>113</v>
      </c>
      <c r="B116" s="5"/>
      <c r="C116" s="4" t="s">
        <v>33</v>
      </c>
      <c r="D116" s="6">
        <v>5</v>
      </c>
      <c r="E116" s="6" t="s">
        <v>12</v>
      </c>
      <c r="F116" s="6">
        <v>3.3633000000000002</v>
      </c>
      <c r="G116" s="6">
        <v>3.6480000000000001</v>
      </c>
      <c r="H116" s="6">
        <f t="shared" si="3"/>
        <v>0.28469999999999995</v>
      </c>
      <c r="I116" s="6">
        <f t="shared" si="4"/>
        <v>8.4649005441084627E-2</v>
      </c>
      <c r="J116" s="8">
        <f t="shared" si="5"/>
        <v>0.42324502720542312</v>
      </c>
      <c r="K116" s="9">
        <v>4</v>
      </c>
    </row>
    <row r="117" spans="1:11" x14ac:dyDescent="0.25">
      <c r="A117" s="4">
        <v>114</v>
      </c>
      <c r="B117" s="5"/>
      <c r="C117" s="4" t="s">
        <v>27</v>
      </c>
      <c r="D117" s="6">
        <v>15</v>
      </c>
      <c r="E117" s="6" t="s">
        <v>12</v>
      </c>
      <c r="F117" s="6">
        <v>23501</v>
      </c>
      <c r="G117" s="6">
        <v>23950</v>
      </c>
      <c r="H117" s="6">
        <f t="shared" si="3"/>
        <v>449</v>
      </c>
      <c r="I117" s="6">
        <f t="shared" si="4"/>
        <v>1.9105569975745713E-2</v>
      </c>
      <c r="J117" s="8">
        <f t="shared" si="5"/>
        <v>0.28658354963618571</v>
      </c>
      <c r="K117" s="9">
        <v>3</v>
      </c>
    </row>
    <row r="118" spans="1:11" x14ac:dyDescent="0.25">
      <c r="A118" s="4">
        <v>115</v>
      </c>
      <c r="B118" s="5">
        <v>44190</v>
      </c>
      <c r="C118" s="4" t="s">
        <v>27</v>
      </c>
      <c r="D118" s="6">
        <v>8</v>
      </c>
      <c r="E118" s="6" t="s">
        <v>12</v>
      </c>
      <c r="F118" s="6">
        <v>23401</v>
      </c>
      <c r="G118" s="6">
        <v>24150</v>
      </c>
      <c r="H118" s="6">
        <f t="shared" si="3"/>
        <v>749</v>
      </c>
      <c r="I118" s="6">
        <f t="shared" si="4"/>
        <v>3.2007179180376905E-2</v>
      </c>
      <c r="J118" s="8">
        <f t="shared" si="5"/>
        <v>0.25605743344301524</v>
      </c>
      <c r="K118" s="9">
        <v>4</v>
      </c>
    </row>
    <row r="119" spans="1:11" x14ac:dyDescent="0.25">
      <c r="A119" s="4">
        <v>116</v>
      </c>
      <c r="B119" s="5"/>
      <c r="C119" s="4" t="s">
        <v>30</v>
      </c>
      <c r="D119" s="6">
        <v>8</v>
      </c>
      <c r="E119" s="6" t="s">
        <v>12</v>
      </c>
      <c r="F119" s="6">
        <v>5.1619999999999999</v>
      </c>
      <c r="G119" s="6">
        <v>5.25</v>
      </c>
      <c r="H119" s="6">
        <f t="shared" si="3"/>
        <v>8.8000000000000078E-2</v>
      </c>
      <c r="I119" s="6">
        <f t="shared" si="4"/>
        <v>1.7047655947307262E-2</v>
      </c>
      <c r="J119" s="8">
        <f t="shared" si="5"/>
        <v>0.1363812475784581</v>
      </c>
      <c r="K119" s="9">
        <v>2</v>
      </c>
    </row>
    <row r="120" spans="1:11" x14ac:dyDescent="0.25">
      <c r="A120" s="4">
        <v>117</v>
      </c>
      <c r="B120" s="5"/>
      <c r="C120" s="4" t="s">
        <v>28</v>
      </c>
      <c r="D120" s="6">
        <v>10</v>
      </c>
      <c r="E120" s="6" t="s">
        <v>12</v>
      </c>
      <c r="F120" s="6">
        <v>114</v>
      </c>
      <c r="G120" s="6">
        <v>121</v>
      </c>
      <c r="H120" s="6">
        <f t="shared" si="3"/>
        <v>7</v>
      </c>
      <c r="I120" s="6">
        <f t="shared" si="4"/>
        <v>6.1403508771929821E-2</v>
      </c>
      <c r="J120" s="8">
        <f t="shared" si="5"/>
        <v>0.61403508771929816</v>
      </c>
      <c r="K120" s="9">
        <v>4</v>
      </c>
    </row>
    <row r="121" spans="1:11" x14ac:dyDescent="0.25">
      <c r="A121" s="4">
        <v>118</v>
      </c>
      <c r="B121" s="5"/>
      <c r="C121" s="4" t="s">
        <v>15</v>
      </c>
      <c r="D121" s="6">
        <v>1</v>
      </c>
      <c r="E121" s="6" t="s">
        <v>12</v>
      </c>
      <c r="F121" s="6">
        <v>207</v>
      </c>
      <c r="G121" s="6">
        <v>199</v>
      </c>
      <c r="H121" s="6">
        <f t="shared" si="3"/>
        <v>-8</v>
      </c>
      <c r="I121" s="6">
        <f t="shared" si="4"/>
        <v>-3.864734299516908E-2</v>
      </c>
      <c r="J121" s="8">
        <f t="shared" si="5"/>
        <v>-3.864734299516908E-2</v>
      </c>
      <c r="K121" s="9" t="s">
        <v>18</v>
      </c>
    </row>
    <row r="122" spans="1:11" x14ac:dyDescent="0.25">
      <c r="A122" s="4">
        <v>119</v>
      </c>
      <c r="B122" s="5"/>
      <c r="C122" s="4" t="s">
        <v>29</v>
      </c>
      <c r="D122" s="6">
        <v>8</v>
      </c>
      <c r="E122" s="6" t="s">
        <v>12</v>
      </c>
      <c r="F122" s="6">
        <v>0.1552</v>
      </c>
      <c r="G122" s="6">
        <v>0.161</v>
      </c>
      <c r="H122" s="6">
        <f t="shared" si="3"/>
        <v>5.7999999999999996E-3</v>
      </c>
      <c r="I122" s="6">
        <f t="shared" si="4"/>
        <v>3.7371134020618556E-2</v>
      </c>
      <c r="J122" s="8">
        <f t="shared" si="5"/>
        <v>0.29896907216494845</v>
      </c>
      <c r="K122" s="9">
        <v>2</v>
      </c>
    </row>
    <row r="123" spans="1:11" x14ac:dyDescent="0.25">
      <c r="A123" s="4">
        <v>120</v>
      </c>
      <c r="B123" s="5"/>
      <c r="C123" s="4" t="s">
        <v>27</v>
      </c>
      <c r="D123" s="6">
        <v>8</v>
      </c>
      <c r="E123" s="6" t="s">
        <v>12</v>
      </c>
      <c r="F123" s="6">
        <v>23860</v>
      </c>
      <c r="G123" s="6">
        <v>25450</v>
      </c>
      <c r="H123" s="6">
        <f t="shared" si="3"/>
        <v>1590</v>
      </c>
      <c r="I123" s="6">
        <f t="shared" si="4"/>
        <v>6.6638725901089685E-2</v>
      </c>
      <c r="J123" s="8">
        <f t="shared" si="5"/>
        <v>0.53310980720871748</v>
      </c>
      <c r="K123" s="9">
        <v>4</v>
      </c>
    </row>
    <row r="124" spans="1:11" x14ac:dyDescent="0.25">
      <c r="A124" s="4">
        <v>121</v>
      </c>
      <c r="B124" s="5"/>
      <c r="C124" s="4" t="s">
        <v>17</v>
      </c>
      <c r="D124" s="6">
        <v>10</v>
      </c>
      <c r="E124" s="6" t="s">
        <v>12</v>
      </c>
      <c r="F124" s="6">
        <v>24500</v>
      </c>
      <c r="G124" s="6">
        <v>24368</v>
      </c>
      <c r="H124" s="6">
        <f t="shared" si="3"/>
        <v>-132</v>
      </c>
      <c r="I124" s="6">
        <f t="shared" si="4"/>
        <v>-5.387755102040816E-3</v>
      </c>
      <c r="J124" s="8">
        <f t="shared" si="5"/>
        <v>-5.3877551020408157E-2</v>
      </c>
      <c r="K124" s="9" t="s">
        <v>18</v>
      </c>
    </row>
    <row r="125" spans="1:11" x14ac:dyDescent="0.25">
      <c r="A125" s="4">
        <v>122</v>
      </c>
      <c r="B125" s="5"/>
      <c r="C125" s="4" t="s">
        <v>17</v>
      </c>
      <c r="D125" s="6">
        <v>8</v>
      </c>
      <c r="E125" s="6" t="s">
        <v>12</v>
      </c>
      <c r="F125" s="6">
        <v>24300</v>
      </c>
      <c r="G125" s="6">
        <v>24130</v>
      </c>
      <c r="H125" s="6">
        <f t="shared" si="3"/>
        <v>-170</v>
      </c>
      <c r="I125" s="6">
        <f t="shared" si="4"/>
        <v>-6.9958847736625515E-3</v>
      </c>
      <c r="J125" s="8">
        <f t="shared" si="5"/>
        <v>-5.5967078189300412E-2</v>
      </c>
      <c r="K125" s="9" t="s">
        <v>18</v>
      </c>
    </row>
    <row r="126" spans="1:11" x14ac:dyDescent="0.25">
      <c r="A126" s="4">
        <v>123</v>
      </c>
      <c r="B126" s="5"/>
      <c r="C126" s="4" t="s">
        <v>33</v>
      </c>
      <c r="D126" s="6">
        <v>4</v>
      </c>
      <c r="E126" s="6" t="s">
        <v>12</v>
      </c>
      <c r="F126" s="6">
        <v>3.5670000000000002</v>
      </c>
      <c r="G126" s="6">
        <v>3.6549999999999998</v>
      </c>
      <c r="H126" s="6">
        <f t="shared" si="3"/>
        <v>8.7999999999999634E-2</v>
      </c>
      <c r="I126" s="6">
        <f t="shared" si="4"/>
        <v>2.467059153350144E-2</v>
      </c>
      <c r="J126" s="8">
        <f t="shared" si="5"/>
        <v>9.8682366134005758E-2</v>
      </c>
      <c r="K126" s="9">
        <v>2</v>
      </c>
    </row>
    <row r="127" spans="1:11" x14ac:dyDescent="0.25">
      <c r="A127" s="4">
        <v>124</v>
      </c>
      <c r="B127" s="5"/>
      <c r="C127" s="4" t="s">
        <v>42</v>
      </c>
      <c r="D127" s="6">
        <v>4</v>
      </c>
      <c r="E127" s="6" t="s">
        <v>12</v>
      </c>
      <c r="F127" s="6">
        <v>0.16427</v>
      </c>
      <c r="G127" s="6">
        <v>0.16039999999999999</v>
      </c>
      <c r="H127" s="6">
        <f t="shared" si="3"/>
        <v>-3.8700000000000123E-3</v>
      </c>
      <c r="I127" s="6">
        <f t="shared" si="4"/>
        <v>-2.3558775187191894E-2</v>
      </c>
      <c r="J127" s="8">
        <f t="shared" si="5"/>
        <v>-9.4235100748767578E-2</v>
      </c>
      <c r="K127" s="9" t="s">
        <v>18</v>
      </c>
    </row>
    <row r="128" spans="1:11" x14ac:dyDescent="0.25">
      <c r="A128" s="4">
        <v>125</v>
      </c>
      <c r="B128" s="5">
        <v>44191</v>
      </c>
      <c r="C128" s="4" t="s">
        <v>24</v>
      </c>
      <c r="D128" s="6">
        <v>10</v>
      </c>
      <c r="E128" s="6" t="s">
        <v>12</v>
      </c>
      <c r="F128" s="6">
        <v>631</v>
      </c>
      <c r="G128" s="6">
        <v>623.9</v>
      </c>
      <c r="H128" s="6">
        <f t="shared" si="3"/>
        <v>-7.1000000000000227</v>
      </c>
      <c r="I128" s="6">
        <f t="shared" si="4"/>
        <v>-1.125198098256739E-2</v>
      </c>
      <c r="J128" s="8">
        <f t="shared" si="5"/>
        <v>-0.1125198098256739</v>
      </c>
      <c r="K128" s="9" t="s">
        <v>18</v>
      </c>
    </row>
    <row r="129" spans="1:11" x14ac:dyDescent="0.25">
      <c r="A129" s="4">
        <v>126</v>
      </c>
      <c r="B129" s="5"/>
      <c r="C129" s="4" t="s">
        <v>20</v>
      </c>
      <c r="D129" s="6">
        <v>10</v>
      </c>
      <c r="E129" s="6" t="s">
        <v>19</v>
      </c>
      <c r="F129" s="6">
        <v>0.90400000000000003</v>
      </c>
      <c r="G129" s="6">
        <v>0.87770000000000004</v>
      </c>
      <c r="H129" s="6">
        <f t="shared" si="3"/>
        <v>2.629999999999999E-2</v>
      </c>
      <c r="I129" s="6">
        <f t="shared" si="4"/>
        <v>2.9092920353982289E-2</v>
      </c>
      <c r="J129" s="8">
        <f t="shared" si="5"/>
        <v>0.29092920353982288</v>
      </c>
      <c r="K129" s="9">
        <v>4</v>
      </c>
    </row>
    <row r="130" spans="1:11" x14ac:dyDescent="0.25">
      <c r="A130" s="4">
        <v>127</v>
      </c>
      <c r="B130" s="5"/>
      <c r="C130" s="4" t="s">
        <v>32</v>
      </c>
      <c r="D130" s="6">
        <v>5</v>
      </c>
      <c r="E130" s="6" t="s">
        <v>19</v>
      </c>
      <c r="F130" s="6">
        <v>0.30299999999999999</v>
      </c>
      <c r="G130" s="6">
        <v>0.29220000000000002</v>
      </c>
      <c r="H130" s="6">
        <f t="shared" si="3"/>
        <v>1.0799999999999976E-2</v>
      </c>
      <c r="I130" s="6">
        <f t="shared" si="4"/>
        <v>3.5643564356435564E-2</v>
      </c>
      <c r="J130" s="8">
        <f t="shared" si="5"/>
        <v>0.17821782178217782</v>
      </c>
      <c r="K130" s="9">
        <v>1</v>
      </c>
    </row>
    <row r="131" spans="1:11" x14ac:dyDescent="0.25">
      <c r="A131" s="4">
        <v>128</v>
      </c>
      <c r="B131" s="5"/>
      <c r="C131" s="4" t="s">
        <v>17</v>
      </c>
      <c r="D131" s="6">
        <v>3</v>
      </c>
      <c r="E131" s="6" t="s">
        <v>19</v>
      </c>
      <c r="F131" s="6">
        <v>22450</v>
      </c>
      <c r="G131" s="6">
        <v>22050</v>
      </c>
      <c r="H131" s="6">
        <f t="shared" si="3"/>
        <v>400</v>
      </c>
      <c r="I131" s="6">
        <f t="shared" si="4"/>
        <v>1.7817371937639197E-2</v>
      </c>
      <c r="J131" s="8">
        <f t="shared" si="5"/>
        <v>5.3452115812917589E-2</v>
      </c>
      <c r="K131" s="9">
        <v>1</v>
      </c>
    </row>
    <row r="132" spans="1:11" x14ac:dyDescent="0.25">
      <c r="A132" s="4">
        <v>129</v>
      </c>
      <c r="B132" s="5"/>
      <c r="C132" s="4" t="s">
        <v>40</v>
      </c>
      <c r="D132" s="6">
        <v>5</v>
      </c>
      <c r="E132" s="6" t="s">
        <v>19</v>
      </c>
      <c r="F132" s="6">
        <v>1.355</v>
      </c>
      <c r="G132" s="6">
        <v>1.3380000000000001</v>
      </c>
      <c r="H132" s="6">
        <f t="shared" si="3"/>
        <v>1.6999999999999904E-2</v>
      </c>
      <c r="I132" s="6">
        <f t="shared" si="4"/>
        <v>1.2546125461254541E-2</v>
      </c>
      <c r="J132" s="8">
        <f t="shared" si="5"/>
        <v>6.2730627306272713E-2</v>
      </c>
      <c r="K132" s="9">
        <v>1</v>
      </c>
    </row>
    <row r="133" spans="1:11" x14ac:dyDescent="0.25">
      <c r="A133" s="4">
        <v>130</v>
      </c>
      <c r="B133" s="5"/>
      <c r="C133" s="4" t="s">
        <v>77</v>
      </c>
      <c r="D133" s="6">
        <v>8</v>
      </c>
      <c r="E133" s="6" t="s">
        <v>19</v>
      </c>
      <c r="F133" s="6">
        <v>0.15989999999999999</v>
      </c>
      <c r="G133" s="6">
        <v>0.14699999999999999</v>
      </c>
      <c r="H133" s="6">
        <f t="shared" si="3"/>
        <v>1.2899999999999995E-2</v>
      </c>
      <c r="I133" s="6">
        <f t="shared" si="4"/>
        <v>8.0675422138836744E-2</v>
      </c>
      <c r="J133" s="8">
        <f t="shared" si="5"/>
        <v>0.64540337711069395</v>
      </c>
      <c r="K133" s="9">
        <v>3</v>
      </c>
    </row>
    <row r="134" spans="1:11" x14ac:dyDescent="0.25">
      <c r="A134" s="4">
        <v>131</v>
      </c>
      <c r="B134" s="5"/>
      <c r="C134" s="4" t="s">
        <v>53</v>
      </c>
      <c r="D134" s="6">
        <v>8</v>
      </c>
      <c r="E134" s="6" t="s">
        <v>12</v>
      </c>
      <c r="F134" s="6">
        <v>5715</v>
      </c>
      <c r="G134" s="6">
        <v>5970</v>
      </c>
      <c r="H134" s="6">
        <f t="shared" si="3"/>
        <v>255</v>
      </c>
      <c r="I134" s="6">
        <f t="shared" si="4"/>
        <v>4.4619422572178477E-2</v>
      </c>
      <c r="J134" s="8">
        <f t="shared" si="5"/>
        <v>0.35695538057742782</v>
      </c>
      <c r="K134" s="9">
        <v>3</v>
      </c>
    </row>
    <row r="135" spans="1:11" x14ac:dyDescent="0.25">
      <c r="A135" s="4">
        <v>132</v>
      </c>
      <c r="B135" s="5"/>
      <c r="C135" s="4" t="s">
        <v>43</v>
      </c>
      <c r="D135" s="6">
        <v>1</v>
      </c>
      <c r="E135" s="6" t="s">
        <v>12</v>
      </c>
      <c r="F135" s="6">
        <v>2700</v>
      </c>
      <c r="G135" s="6">
        <v>2599</v>
      </c>
      <c r="H135" s="6">
        <f t="shared" ref="H135:H169" si="6">IF(E135="long",G135-F135,F135-G135)</f>
        <v>-101</v>
      </c>
      <c r="I135" s="6">
        <f t="shared" si="4"/>
        <v>-3.740740740740741E-2</v>
      </c>
      <c r="J135" s="8">
        <f t="shared" ref="J135:J169" si="7">I135*D135</f>
        <v>-3.740740740740741E-2</v>
      </c>
      <c r="K135" s="9" t="s">
        <v>18</v>
      </c>
    </row>
    <row r="136" spans="1:11" x14ac:dyDescent="0.25">
      <c r="A136" s="4">
        <v>133</v>
      </c>
      <c r="B136" s="5"/>
      <c r="C136" s="4" t="s">
        <v>28</v>
      </c>
      <c r="D136" s="6">
        <v>3</v>
      </c>
      <c r="E136" s="6" t="s">
        <v>12</v>
      </c>
      <c r="F136" s="6">
        <v>133.4</v>
      </c>
      <c r="G136" s="6">
        <v>130.55000000000001</v>
      </c>
      <c r="H136" s="6">
        <f t="shared" si="6"/>
        <v>-2.8499999999999943</v>
      </c>
      <c r="I136" s="6">
        <f t="shared" si="4"/>
        <v>-2.1364317841079415E-2</v>
      </c>
      <c r="J136" s="8">
        <f t="shared" si="7"/>
        <v>-6.4092953523238239E-2</v>
      </c>
      <c r="K136" s="9" t="s">
        <v>18</v>
      </c>
    </row>
    <row r="137" spans="1:11" x14ac:dyDescent="0.25">
      <c r="A137" s="4">
        <v>134</v>
      </c>
      <c r="B137" s="5"/>
      <c r="C137" s="4" t="s">
        <v>21</v>
      </c>
      <c r="D137" s="6">
        <v>3</v>
      </c>
      <c r="E137" s="6" t="s">
        <v>12</v>
      </c>
      <c r="F137" s="6">
        <v>33.633000000000003</v>
      </c>
      <c r="G137" s="6">
        <v>33.39</v>
      </c>
      <c r="H137" s="6">
        <f t="shared" si="6"/>
        <v>-0.2430000000000021</v>
      </c>
      <c r="I137" s="6">
        <f t="shared" si="4"/>
        <v>-7.225046829007287E-3</v>
      </c>
      <c r="J137" s="8">
        <f t="shared" si="7"/>
        <v>-2.1675140487021863E-2</v>
      </c>
      <c r="K137" s="9" t="s">
        <v>18</v>
      </c>
    </row>
    <row r="138" spans="1:11" x14ac:dyDescent="0.25">
      <c r="A138" s="4">
        <v>135</v>
      </c>
      <c r="B138" s="5"/>
      <c r="C138" s="4" t="s">
        <v>14</v>
      </c>
      <c r="D138" s="6">
        <v>8</v>
      </c>
      <c r="E138" s="6" t="s">
        <v>12</v>
      </c>
      <c r="F138" s="6">
        <v>164.93</v>
      </c>
      <c r="G138" s="6">
        <v>164.3</v>
      </c>
      <c r="H138" s="6">
        <f t="shared" si="6"/>
        <v>-0.62999999999999545</v>
      </c>
      <c r="I138" s="6">
        <f t="shared" si="4"/>
        <v>-3.8198023403868031E-3</v>
      </c>
      <c r="J138" s="8">
        <f t="shared" si="7"/>
        <v>-3.0558418723094425E-2</v>
      </c>
      <c r="K138" s="9" t="s">
        <v>18</v>
      </c>
    </row>
    <row r="139" spans="1:11" x14ac:dyDescent="0.25">
      <c r="A139" s="4">
        <v>136</v>
      </c>
      <c r="B139" s="5"/>
      <c r="C139" s="4" t="s">
        <v>22</v>
      </c>
      <c r="D139" s="6">
        <v>3</v>
      </c>
      <c r="E139" s="6" t="s">
        <v>12</v>
      </c>
      <c r="F139" s="6">
        <v>599.29999999999995</v>
      </c>
      <c r="G139" s="6">
        <v>594.79999999999995</v>
      </c>
      <c r="H139" s="6">
        <f t="shared" si="6"/>
        <v>-4.5</v>
      </c>
      <c r="I139" s="6">
        <f t="shared" si="4"/>
        <v>-7.5087602202569669E-3</v>
      </c>
      <c r="J139" s="8">
        <f t="shared" si="7"/>
        <v>-2.2526280660770899E-2</v>
      </c>
      <c r="K139" s="9" t="s">
        <v>18</v>
      </c>
    </row>
    <row r="140" spans="1:11" x14ac:dyDescent="0.25">
      <c r="A140" s="4">
        <v>137</v>
      </c>
      <c r="B140" s="5"/>
      <c r="C140" s="4" t="s">
        <v>16</v>
      </c>
      <c r="D140" s="6">
        <v>2</v>
      </c>
      <c r="E140" s="6" t="s">
        <v>12</v>
      </c>
      <c r="F140" s="6">
        <v>359.9</v>
      </c>
      <c r="G140" s="6">
        <v>365</v>
      </c>
      <c r="H140" s="6">
        <f t="shared" si="6"/>
        <v>5.1000000000000227</v>
      </c>
      <c r="I140" s="6">
        <f t="shared" si="4"/>
        <v>1.4170602945262636E-2</v>
      </c>
      <c r="J140" s="8">
        <f t="shared" si="7"/>
        <v>2.8341205890525273E-2</v>
      </c>
      <c r="K140" s="9">
        <v>1</v>
      </c>
    </row>
    <row r="141" spans="1:11" x14ac:dyDescent="0.25">
      <c r="A141" s="4">
        <v>138</v>
      </c>
      <c r="B141" s="5">
        <v>44192</v>
      </c>
      <c r="C141" s="4" t="s">
        <v>32</v>
      </c>
      <c r="D141" s="6">
        <v>3</v>
      </c>
      <c r="E141" s="6" t="s">
        <v>19</v>
      </c>
      <c r="F141" s="6">
        <v>0.2828</v>
      </c>
      <c r="G141" s="6">
        <v>0.28100000000000003</v>
      </c>
      <c r="H141" s="6">
        <f t="shared" si="6"/>
        <v>1.7999999999999683E-3</v>
      </c>
      <c r="I141" s="6">
        <f t="shared" si="4"/>
        <v>6.3649222065062525E-3</v>
      </c>
      <c r="J141" s="8">
        <f t="shared" si="7"/>
        <v>1.9094766619518758E-2</v>
      </c>
      <c r="K141" s="9" t="s">
        <v>18</v>
      </c>
    </row>
    <row r="142" spans="1:11" x14ac:dyDescent="0.25">
      <c r="A142" s="4">
        <v>139</v>
      </c>
      <c r="B142" s="5"/>
      <c r="C142" s="4" t="s">
        <v>89</v>
      </c>
      <c r="D142" s="6">
        <v>1</v>
      </c>
      <c r="E142" s="6" t="s">
        <v>12</v>
      </c>
      <c r="F142" s="6">
        <v>1320</v>
      </c>
      <c r="G142" s="6">
        <v>1495</v>
      </c>
      <c r="H142" s="6">
        <f t="shared" si="6"/>
        <v>175</v>
      </c>
      <c r="I142" s="6">
        <f t="shared" si="4"/>
        <v>0.13257575757575757</v>
      </c>
      <c r="J142" s="8">
        <f t="shared" si="7"/>
        <v>0.13257575757575757</v>
      </c>
      <c r="K142" s="9">
        <v>3</v>
      </c>
    </row>
    <row r="143" spans="1:11" x14ac:dyDescent="0.25">
      <c r="A143" s="4">
        <v>140</v>
      </c>
      <c r="B143" s="5"/>
      <c r="C143" s="4" t="s">
        <v>24</v>
      </c>
      <c r="D143" s="6">
        <v>2</v>
      </c>
      <c r="E143" s="6" t="s">
        <v>12</v>
      </c>
      <c r="F143" s="6">
        <v>680.33</v>
      </c>
      <c r="G143" s="6">
        <v>730</v>
      </c>
      <c r="H143" s="6">
        <f t="shared" si="6"/>
        <v>49.669999999999959</v>
      </c>
      <c r="I143" s="6">
        <f t="shared" si="4"/>
        <v>7.3008686960739574E-2</v>
      </c>
      <c r="J143" s="8">
        <f t="shared" si="7"/>
        <v>0.14601737392147915</v>
      </c>
      <c r="K143" s="9">
        <v>1</v>
      </c>
    </row>
    <row r="144" spans="1:11" x14ac:dyDescent="0.25">
      <c r="A144" s="4">
        <v>141</v>
      </c>
      <c r="B144" s="5"/>
      <c r="C144" s="4" t="s">
        <v>90</v>
      </c>
      <c r="D144" s="6">
        <v>1</v>
      </c>
      <c r="E144" s="6" t="s">
        <v>12</v>
      </c>
      <c r="F144" s="6">
        <v>83</v>
      </c>
      <c r="G144" s="6">
        <v>104</v>
      </c>
      <c r="H144" s="6">
        <f t="shared" si="6"/>
        <v>21</v>
      </c>
      <c r="I144" s="6">
        <f t="shared" si="4"/>
        <v>0.25301204819277107</v>
      </c>
      <c r="J144" s="8">
        <f t="shared" si="7"/>
        <v>0.25301204819277107</v>
      </c>
      <c r="K144" s="9">
        <v>2</v>
      </c>
    </row>
    <row r="145" spans="1:11" x14ac:dyDescent="0.25">
      <c r="A145" s="4">
        <v>142</v>
      </c>
      <c r="B145" s="5"/>
      <c r="C145" s="4" t="s">
        <v>48</v>
      </c>
      <c r="D145" s="6">
        <v>1</v>
      </c>
      <c r="E145" s="6" t="s">
        <v>12</v>
      </c>
      <c r="F145" s="6">
        <v>62</v>
      </c>
      <c r="G145" s="6">
        <v>79</v>
      </c>
      <c r="H145" s="6">
        <f t="shared" si="6"/>
        <v>17</v>
      </c>
      <c r="I145" s="6">
        <f t="shared" ref="I145:I169" si="8">H145/F145</f>
        <v>0.27419354838709675</v>
      </c>
      <c r="J145" s="8">
        <f t="shared" si="7"/>
        <v>0.27419354838709675</v>
      </c>
      <c r="K145" s="9">
        <v>3</v>
      </c>
    </row>
    <row r="146" spans="1:11" x14ac:dyDescent="0.25">
      <c r="A146" s="4">
        <v>143</v>
      </c>
      <c r="B146" s="5"/>
      <c r="C146" s="4" t="s">
        <v>24</v>
      </c>
      <c r="D146" s="6">
        <v>1</v>
      </c>
      <c r="E146" s="6" t="s">
        <v>12</v>
      </c>
      <c r="F146" s="6">
        <v>24191</v>
      </c>
      <c r="G146" s="6">
        <v>31110</v>
      </c>
      <c r="H146" s="6">
        <f t="shared" si="6"/>
        <v>6919</v>
      </c>
      <c r="I146" s="6">
        <f t="shared" si="8"/>
        <v>0.28601546029515107</v>
      </c>
      <c r="J146" s="8">
        <f t="shared" si="7"/>
        <v>0.28601546029515107</v>
      </c>
      <c r="K146" s="9">
        <v>4</v>
      </c>
    </row>
    <row r="147" spans="1:11" x14ac:dyDescent="0.25">
      <c r="A147" s="4">
        <v>144</v>
      </c>
      <c r="B147" s="5">
        <v>44193</v>
      </c>
      <c r="C147" s="4" t="s">
        <v>38</v>
      </c>
      <c r="D147" s="6">
        <v>1</v>
      </c>
      <c r="E147" s="6" t="s">
        <v>12</v>
      </c>
      <c r="F147" s="6">
        <v>1140</v>
      </c>
      <c r="G147" s="6">
        <v>1460</v>
      </c>
      <c r="H147" s="6">
        <f t="shared" si="6"/>
        <v>320</v>
      </c>
      <c r="I147" s="6">
        <f t="shared" si="8"/>
        <v>0.2807017543859649</v>
      </c>
      <c r="J147" s="8">
        <f t="shared" si="7"/>
        <v>0.2807017543859649</v>
      </c>
      <c r="K147" s="9">
        <v>4</v>
      </c>
    </row>
    <row r="148" spans="1:11" x14ac:dyDescent="0.25">
      <c r="A148" s="4">
        <v>145</v>
      </c>
      <c r="B148" s="5"/>
      <c r="C148" s="4" t="s">
        <v>76</v>
      </c>
      <c r="D148" s="6">
        <v>1</v>
      </c>
      <c r="E148" s="6" t="s">
        <v>12</v>
      </c>
      <c r="F148" s="6">
        <v>189</v>
      </c>
      <c r="G148" s="6">
        <v>177</v>
      </c>
      <c r="H148" s="6">
        <f t="shared" si="6"/>
        <v>-12</v>
      </c>
      <c r="I148" s="6">
        <f t="shared" si="8"/>
        <v>-6.3492063492063489E-2</v>
      </c>
      <c r="J148" s="8">
        <f t="shared" si="7"/>
        <v>-6.3492063492063489E-2</v>
      </c>
      <c r="K148" s="9" t="s">
        <v>18</v>
      </c>
    </row>
    <row r="149" spans="1:11" x14ac:dyDescent="0.25">
      <c r="A149" s="4">
        <v>146</v>
      </c>
      <c r="B149" s="5"/>
      <c r="C149" s="4" t="s">
        <v>16</v>
      </c>
      <c r="D149" s="6">
        <v>2</v>
      </c>
      <c r="E149" s="6" t="s">
        <v>12</v>
      </c>
      <c r="F149" s="6">
        <v>359.9</v>
      </c>
      <c r="G149" s="6">
        <v>365</v>
      </c>
      <c r="H149" s="6">
        <f t="shared" si="6"/>
        <v>5.1000000000000227</v>
      </c>
      <c r="I149" s="6">
        <f t="shared" si="8"/>
        <v>1.4170602945262636E-2</v>
      </c>
      <c r="J149" s="8">
        <f t="shared" si="7"/>
        <v>2.8341205890525273E-2</v>
      </c>
      <c r="K149" s="9">
        <v>1</v>
      </c>
    </row>
    <row r="150" spans="1:11" x14ac:dyDescent="0.25">
      <c r="A150" s="4">
        <v>147</v>
      </c>
      <c r="B150" s="5"/>
      <c r="C150" s="4" t="s">
        <v>49</v>
      </c>
      <c r="D150" s="6">
        <v>1</v>
      </c>
      <c r="E150" s="6" t="s">
        <v>12</v>
      </c>
      <c r="F150" s="6">
        <v>1288</v>
      </c>
      <c r="G150" s="6">
        <v>1197</v>
      </c>
      <c r="H150" s="6">
        <f t="shared" si="6"/>
        <v>-91</v>
      </c>
      <c r="I150" s="6">
        <f t="shared" si="8"/>
        <v>-7.0652173913043473E-2</v>
      </c>
      <c r="J150" s="8">
        <f t="shared" si="7"/>
        <v>-7.0652173913043473E-2</v>
      </c>
      <c r="K150" s="9" t="s">
        <v>18</v>
      </c>
    </row>
    <row r="151" spans="1:11" x14ac:dyDescent="0.25">
      <c r="A151" s="4">
        <v>148</v>
      </c>
      <c r="B151" s="5"/>
      <c r="C151" s="4" t="s">
        <v>49</v>
      </c>
      <c r="D151" s="6">
        <v>1</v>
      </c>
      <c r="E151" s="6" t="s">
        <v>12</v>
      </c>
      <c r="F151" s="6">
        <v>0.35099999999999998</v>
      </c>
      <c r="G151" s="6">
        <v>0.377</v>
      </c>
      <c r="H151" s="6">
        <f t="shared" si="6"/>
        <v>2.6000000000000023E-2</v>
      </c>
      <c r="I151" s="6">
        <f t="shared" si="8"/>
        <v>7.4074074074074139E-2</v>
      </c>
      <c r="J151" s="8">
        <f t="shared" si="7"/>
        <v>7.4074074074074139E-2</v>
      </c>
      <c r="K151" s="9">
        <v>1</v>
      </c>
    </row>
    <row r="152" spans="1:11" x14ac:dyDescent="0.25">
      <c r="A152" s="4">
        <v>149</v>
      </c>
      <c r="B152" s="5"/>
      <c r="C152" s="4" t="s">
        <v>42</v>
      </c>
      <c r="D152" s="6">
        <v>2</v>
      </c>
      <c r="E152" s="6" t="s">
        <v>12</v>
      </c>
      <c r="F152" s="6">
        <v>0.15017</v>
      </c>
      <c r="G152" s="6">
        <v>0.14330000000000001</v>
      </c>
      <c r="H152" s="6">
        <f t="shared" si="6"/>
        <v>-6.8699999999999872E-3</v>
      </c>
      <c r="I152" s="6">
        <f t="shared" si="8"/>
        <v>-4.5748152094293053E-2</v>
      </c>
      <c r="J152" s="8">
        <f t="shared" si="7"/>
        <v>-9.1496304188586106E-2</v>
      </c>
      <c r="K152" s="9" t="s">
        <v>18</v>
      </c>
    </row>
    <row r="153" spans="1:11" x14ac:dyDescent="0.25">
      <c r="A153" s="4">
        <v>150</v>
      </c>
      <c r="B153" s="5"/>
      <c r="C153" s="4" t="s">
        <v>29</v>
      </c>
      <c r="D153" s="6">
        <v>4</v>
      </c>
      <c r="E153" s="6" t="s">
        <v>12</v>
      </c>
      <c r="F153" s="6">
        <v>0.16500000000000001</v>
      </c>
      <c r="G153" s="6">
        <v>0.189</v>
      </c>
      <c r="H153" s="6">
        <f t="shared" si="6"/>
        <v>2.3999999999999994E-2</v>
      </c>
      <c r="I153" s="6">
        <f t="shared" si="8"/>
        <v>0.14545454545454542</v>
      </c>
      <c r="J153" s="8">
        <f t="shared" si="7"/>
        <v>0.58181818181818168</v>
      </c>
      <c r="K153" s="9">
        <v>4</v>
      </c>
    </row>
    <row r="154" spans="1:11" x14ac:dyDescent="0.25">
      <c r="A154" s="4">
        <v>151</v>
      </c>
      <c r="B154" s="5"/>
      <c r="C154" s="4" t="s">
        <v>91</v>
      </c>
      <c r="D154" s="6">
        <v>5</v>
      </c>
      <c r="E154" s="6" t="s">
        <v>12</v>
      </c>
      <c r="F154" s="6">
        <v>8.7120000000000003E-2</v>
      </c>
      <c r="G154" s="6">
        <v>9.0499999999999997E-2</v>
      </c>
      <c r="H154" s="6">
        <f t="shared" si="6"/>
        <v>3.3799999999999941E-3</v>
      </c>
      <c r="I154" s="6">
        <f t="shared" si="8"/>
        <v>3.8797061524334181E-2</v>
      </c>
      <c r="J154" s="8">
        <f t="shared" si="7"/>
        <v>0.1939853076216709</v>
      </c>
      <c r="K154" s="9">
        <v>1</v>
      </c>
    </row>
    <row r="155" spans="1:11" x14ac:dyDescent="0.25">
      <c r="A155" s="4">
        <v>152</v>
      </c>
      <c r="B155" s="5"/>
      <c r="C155" s="4" t="s">
        <v>36</v>
      </c>
      <c r="D155" s="6">
        <v>3</v>
      </c>
      <c r="E155" s="6" t="s">
        <v>12</v>
      </c>
      <c r="F155" s="6">
        <v>18.2</v>
      </c>
      <c r="G155" s="6">
        <v>22.68</v>
      </c>
      <c r="H155" s="6">
        <f t="shared" si="6"/>
        <v>4.4800000000000004</v>
      </c>
      <c r="I155" s="6">
        <f t="shared" si="8"/>
        <v>0.2461538461538462</v>
      </c>
      <c r="J155" s="8">
        <f t="shared" si="7"/>
        <v>0.73846153846153861</v>
      </c>
      <c r="K155" s="9">
        <v>2</v>
      </c>
    </row>
    <row r="156" spans="1:11" x14ac:dyDescent="0.25">
      <c r="A156" s="4">
        <v>153</v>
      </c>
      <c r="B156" s="5">
        <v>44194</v>
      </c>
      <c r="C156" s="4" t="s">
        <v>48</v>
      </c>
      <c r="D156" s="6">
        <v>2</v>
      </c>
      <c r="E156" s="6" t="s">
        <v>12</v>
      </c>
      <c r="F156" s="6">
        <v>71</v>
      </c>
      <c r="G156" s="6">
        <v>91</v>
      </c>
      <c r="H156" s="6">
        <f t="shared" si="6"/>
        <v>20</v>
      </c>
      <c r="I156" s="6">
        <f t="shared" si="8"/>
        <v>0.28169014084507044</v>
      </c>
      <c r="J156" s="8">
        <f t="shared" si="7"/>
        <v>0.56338028169014087</v>
      </c>
      <c r="K156" s="9">
        <v>4</v>
      </c>
    </row>
    <row r="157" spans="1:11" x14ac:dyDescent="0.25">
      <c r="A157" s="4">
        <v>154</v>
      </c>
      <c r="B157" s="5"/>
      <c r="C157" s="4" t="s">
        <v>92</v>
      </c>
      <c r="D157" s="6">
        <v>1</v>
      </c>
      <c r="E157" s="6" t="s">
        <v>12</v>
      </c>
      <c r="F157" s="6">
        <v>83</v>
      </c>
      <c r="G157" s="6">
        <v>79</v>
      </c>
      <c r="H157" s="6">
        <f t="shared" si="6"/>
        <v>-4</v>
      </c>
      <c r="I157" s="6">
        <f t="shared" si="8"/>
        <v>-4.8192771084337352E-2</v>
      </c>
      <c r="J157" s="8">
        <f t="shared" si="7"/>
        <v>-4.8192771084337352E-2</v>
      </c>
      <c r="K157" s="9" t="s">
        <v>18</v>
      </c>
    </row>
    <row r="158" spans="1:11" x14ac:dyDescent="0.25">
      <c r="A158" s="4">
        <v>155</v>
      </c>
      <c r="B158" s="5"/>
      <c r="C158" s="4" t="s">
        <v>11</v>
      </c>
      <c r="D158" s="6">
        <v>1</v>
      </c>
      <c r="E158" s="6" t="s">
        <v>12</v>
      </c>
      <c r="F158" s="6">
        <v>2577</v>
      </c>
      <c r="G158" s="6">
        <v>2630</v>
      </c>
      <c r="H158" s="6">
        <f t="shared" si="6"/>
        <v>53</v>
      </c>
      <c r="I158" s="6">
        <f t="shared" si="8"/>
        <v>2.0566550252231277E-2</v>
      </c>
      <c r="J158" s="8">
        <f t="shared" si="7"/>
        <v>2.0566550252231277E-2</v>
      </c>
      <c r="K158" s="9">
        <v>1</v>
      </c>
    </row>
    <row r="159" spans="1:11" x14ac:dyDescent="0.25">
      <c r="A159" s="4">
        <v>156</v>
      </c>
      <c r="B159" s="5"/>
      <c r="C159" s="4" t="s">
        <v>11</v>
      </c>
      <c r="D159" s="6">
        <v>2</v>
      </c>
      <c r="E159" s="6" t="s">
        <v>12</v>
      </c>
      <c r="F159" s="6">
        <v>6.8</v>
      </c>
      <c r="G159" s="6">
        <v>6.93</v>
      </c>
      <c r="H159" s="6">
        <f t="shared" si="6"/>
        <v>0.12999999999999989</v>
      </c>
      <c r="I159" s="6">
        <f t="shared" si="8"/>
        <v>1.9117647058823514E-2</v>
      </c>
      <c r="J159" s="8">
        <f t="shared" si="7"/>
        <v>3.8235294117647027E-2</v>
      </c>
      <c r="K159" s="9">
        <v>2</v>
      </c>
    </row>
    <row r="160" spans="1:11" x14ac:dyDescent="0.25">
      <c r="A160" s="4">
        <v>157</v>
      </c>
      <c r="B160" s="5"/>
      <c r="C160" s="4" t="s">
        <v>42</v>
      </c>
      <c r="D160" s="6">
        <v>2</v>
      </c>
      <c r="E160" s="6" t="s">
        <v>19</v>
      </c>
      <c r="F160" s="6">
        <v>0.13716999999999999</v>
      </c>
      <c r="G160" s="6">
        <v>0.126</v>
      </c>
      <c r="H160" s="6">
        <f t="shared" si="6"/>
        <v>1.1169999999999985E-2</v>
      </c>
      <c r="I160" s="6">
        <f t="shared" si="8"/>
        <v>8.1431799956258558E-2</v>
      </c>
      <c r="J160" s="8">
        <f t="shared" si="7"/>
        <v>0.16286359991251712</v>
      </c>
      <c r="K160" s="9">
        <v>4</v>
      </c>
    </row>
    <row r="161" spans="1:11" x14ac:dyDescent="0.25">
      <c r="A161" s="4">
        <v>158</v>
      </c>
      <c r="B161" s="5"/>
      <c r="C161" s="4" t="s">
        <v>30</v>
      </c>
      <c r="D161" s="6">
        <v>4</v>
      </c>
      <c r="E161" s="6" t="s">
        <v>12</v>
      </c>
      <c r="F161" s="6">
        <v>6.63</v>
      </c>
      <c r="G161" s="6">
        <v>6.48</v>
      </c>
      <c r="H161" s="6">
        <f t="shared" si="6"/>
        <v>-0.14999999999999947</v>
      </c>
      <c r="I161" s="6">
        <f t="shared" si="8"/>
        <v>-2.2624434389140191E-2</v>
      </c>
      <c r="J161" s="8">
        <f t="shared" si="7"/>
        <v>-9.0497737556560764E-2</v>
      </c>
      <c r="K161" s="9" t="s">
        <v>18</v>
      </c>
    </row>
    <row r="162" spans="1:11" x14ac:dyDescent="0.25">
      <c r="A162" s="4">
        <v>159</v>
      </c>
      <c r="B162" s="5"/>
      <c r="C162" s="4" t="s">
        <v>48</v>
      </c>
      <c r="D162" s="6">
        <v>6</v>
      </c>
      <c r="E162" s="6" t="s">
        <v>12</v>
      </c>
      <c r="F162" s="6">
        <v>1.9400000000000001E-2</v>
      </c>
      <c r="G162" s="6">
        <v>2.0299999999999999E-2</v>
      </c>
      <c r="H162" s="6">
        <f t="shared" si="6"/>
        <v>8.9999999999999802E-4</v>
      </c>
      <c r="I162" s="6">
        <f t="shared" si="8"/>
        <v>4.6391752577319485E-2</v>
      </c>
      <c r="J162" s="8">
        <f t="shared" si="7"/>
        <v>0.27835051546391693</v>
      </c>
      <c r="K162" s="9">
        <v>3</v>
      </c>
    </row>
    <row r="163" spans="1:11" x14ac:dyDescent="0.25">
      <c r="A163" s="4">
        <v>160</v>
      </c>
      <c r="B163" s="5"/>
      <c r="C163" s="4" t="s">
        <v>75</v>
      </c>
      <c r="D163" s="6">
        <v>7</v>
      </c>
      <c r="E163" s="6" t="s">
        <v>12</v>
      </c>
      <c r="F163" s="6">
        <v>0.17899999999999999</v>
      </c>
      <c r="G163" s="6">
        <v>0.189</v>
      </c>
      <c r="H163" s="6">
        <f t="shared" si="6"/>
        <v>1.0000000000000009E-2</v>
      </c>
      <c r="I163" s="6">
        <f t="shared" si="8"/>
        <v>5.5865921787709549E-2</v>
      </c>
      <c r="J163" s="8">
        <f t="shared" si="7"/>
        <v>0.39106145251396685</v>
      </c>
      <c r="K163" s="9">
        <v>4</v>
      </c>
    </row>
    <row r="164" spans="1:11" x14ac:dyDescent="0.25">
      <c r="A164" s="4">
        <v>161</v>
      </c>
      <c r="B164" s="5"/>
      <c r="C164" s="4" t="s">
        <v>44</v>
      </c>
      <c r="D164" s="6">
        <v>1</v>
      </c>
      <c r="E164" s="6" t="s">
        <v>12</v>
      </c>
      <c r="F164" s="6">
        <v>2963</v>
      </c>
      <c r="G164" s="6">
        <v>2895</v>
      </c>
      <c r="H164" s="6">
        <f t="shared" si="6"/>
        <v>-68</v>
      </c>
      <c r="I164" s="6">
        <f t="shared" si="8"/>
        <v>-2.2949713128585892E-2</v>
      </c>
      <c r="J164" s="8">
        <f t="shared" si="7"/>
        <v>-2.2949713128585892E-2</v>
      </c>
      <c r="K164" s="9" t="s">
        <v>18</v>
      </c>
    </row>
    <row r="165" spans="1:11" x14ac:dyDescent="0.25">
      <c r="A165" s="4">
        <v>162</v>
      </c>
      <c r="B165" s="5"/>
      <c r="C165" s="4" t="s">
        <v>93</v>
      </c>
      <c r="D165" s="6">
        <v>1</v>
      </c>
      <c r="E165" s="6" t="s">
        <v>12</v>
      </c>
      <c r="F165" s="6">
        <v>216</v>
      </c>
      <c r="G165" s="6">
        <v>202</v>
      </c>
      <c r="H165" s="6">
        <f t="shared" si="6"/>
        <v>-14</v>
      </c>
      <c r="I165" s="6">
        <f t="shared" si="8"/>
        <v>-6.4814814814814811E-2</v>
      </c>
      <c r="J165" s="8">
        <f t="shared" si="7"/>
        <v>-6.4814814814814811E-2</v>
      </c>
      <c r="K165" s="9" t="s">
        <v>18</v>
      </c>
    </row>
    <row r="166" spans="1:11" x14ac:dyDescent="0.25">
      <c r="A166" s="4">
        <v>163</v>
      </c>
      <c r="B166" s="5">
        <v>44195</v>
      </c>
      <c r="C166" s="4" t="s">
        <v>13</v>
      </c>
      <c r="D166" s="6">
        <v>1</v>
      </c>
      <c r="E166" s="6" t="s">
        <v>12</v>
      </c>
      <c r="F166" s="6">
        <v>5100</v>
      </c>
      <c r="G166" s="6">
        <v>4900</v>
      </c>
      <c r="H166" s="6">
        <f t="shared" si="6"/>
        <v>-200</v>
      </c>
      <c r="I166" s="6">
        <f t="shared" si="8"/>
        <v>-3.9215686274509803E-2</v>
      </c>
      <c r="J166" s="8">
        <f t="shared" si="7"/>
        <v>-3.9215686274509803E-2</v>
      </c>
      <c r="K166" s="9" t="s">
        <v>18</v>
      </c>
    </row>
    <row r="167" spans="1:11" x14ac:dyDescent="0.25">
      <c r="A167" s="4">
        <v>164</v>
      </c>
      <c r="B167" s="5"/>
      <c r="C167" s="4" t="s">
        <v>33</v>
      </c>
      <c r="D167" s="6">
        <v>3</v>
      </c>
      <c r="E167" s="6" t="s">
        <v>12</v>
      </c>
      <c r="F167" s="6">
        <v>3.63</v>
      </c>
      <c r="G167" s="6">
        <v>4.0999999999999996</v>
      </c>
      <c r="H167" s="6">
        <f t="shared" si="6"/>
        <v>0.46999999999999975</v>
      </c>
      <c r="I167" s="6">
        <f t="shared" si="8"/>
        <v>0.12947658402203852</v>
      </c>
      <c r="J167" s="8">
        <f t="shared" si="7"/>
        <v>0.38842975206611552</v>
      </c>
      <c r="K167" s="9">
        <v>1</v>
      </c>
    </row>
    <row r="168" spans="1:11" x14ac:dyDescent="0.25">
      <c r="A168" s="4">
        <v>165</v>
      </c>
      <c r="B168" s="5">
        <v>44196</v>
      </c>
      <c r="C168" s="4" t="s">
        <v>33</v>
      </c>
      <c r="D168" s="6">
        <v>1</v>
      </c>
      <c r="E168" s="6" t="s">
        <v>12</v>
      </c>
      <c r="F168" s="6">
        <v>222</v>
      </c>
      <c r="G168" s="6">
        <v>400</v>
      </c>
      <c r="H168" s="6">
        <f t="shared" si="6"/>
        <v>178</v>
      </c>
      <c r="I168" s="6">
        <f t="shared" si="8"/>
        <v>0.80180180180180183</v>
      </c>
      <c r="J168" s="8">
        <f t="shared" si="7"/>
        <v>0.80180180180180183</v>
      </c>
      <c r="K168" s="9">
        <v>4</v>
      </c>
    </row>
    <row r="169" spans="1:11" x14ac:dyDescent="0.25">
      <c r="A169" s="4">
        <v>166</v>
      </c>
      <c r="B169" s="6"/>
      <c r="C169" s="4" t="s">
        <v>48</v>
      </c>
      <c r="D169" s="6">
        <v>1</v>
      </c>
      <c r="E169" s="6" t="s">
        <v>12</v>
      </c>
      <c r="F169" s="6">
        <v>62</v>
      </c>
      <c r="G169" s="6">
        <v>91</v>
      </c>
      <c r="H169" s="6">
        <f t="shared" si="6"/>
        <v>29</v>
      </c>
      <c r="I169" s="6">
        <f t="shared" si="8"/>
        <v>0.46774193548387094</v>
      </c>
      <c r="J169" s="8">
        <f t="shared" si="7"/>
        <v>0.46774193548387094</v>
      </c>
      <c r="K169" s="9">
        <v>4</v>
      </c>
    </row>
    <row r="170" spans="1:11" x14ac:dyDescent="0.25">
      <c r="A170" s="4"/>
      <c r="B170" s="5"/>
      <c r="C170" s="4"/>
      <c r="D170" s="6"/>
      <c r="E170" s="6"/>
      <c r="F170" s="6"/>
      <c r="G170" s="6"/>
      <c r="H170" s="6"/>
      <c r="I170" s="6"/>
      <c r="J170" s="4"/>
      <c r="K170" s="9"/>
    </row>
    <row r="171" spans="1:11" x14ac:dyDescent="0.25">
      <c r="A171" s="4"/>
      <c r="B171" s="6"/>
      <c r="C171" s="4"/>
      <c r="D171" s="6"/>
      <c r="E171" s="6"/>
      <c r="F171" s="6"/>
      <c r="G171" s="6"/>
      <c r="H171" s="6"/>
      <c r="I171" s="6"/>
      <c r="J171" s="4"/>
      <c r="K171" s="4"/>
    </row>
    <row r="172" spans="1:11" x14ac:dyDescent="0.25">
      <c r="A172" s="4"/>
      <c r="B172" s="6"/>
      <c r="C172" s="4"/>
      <c r="D172" s="6"/>
      <c r="E172" s="6"/>
      <c r="F172" s="6"/>
      <c r="G172" s="6"/>
      <c r="H172" s="6"/>
      <c r="I172" s="2" t="s">
        <v>63</v>
      </c>
      <c r="J172" s="10">
        <f>SUM(J4:J169)</f>
        <v>27.576228519436537</v>
      </c>
      <c r="K172" s="4"/>
    </row>
    <row r="173" spans="1:11" x14ac:dyDescent="0.25">
      <c r="A173" s="4"/>
      <c r="B173" s="6"/>
      <c r="C173" s="4"/>
      <c r="D173" s="6"/>
      <c r="E173" s="6"/>
      <c r="F173" s="6"/>
      <c r="G173" s="6"/>
      <c r="H173" s="6"/>
      <c r="I173" s="6"/>
      <c r="J173" s="4"/>
      <c r="K173" s="4"/>
    </row>
    <row r="174" spans="1:11" x14ac:dyDescent="0.25">
      <c r="A174" s="4"/>
      <c r="B174" s="2" t="s">
        <v>64</v>
      </c>
      <c r="C174" s="6">
        <v>166</v>
      </c>
      <c r="D174" s="11">
        <v>1</v>
      </c>
      <c r="E174" s="6"/>
      <c r="F174" s="3" t="s">
        <v>65</v>
      </c>
      <c r="G174" s="11">
        <v>0.28999999999999998</v>
      </c>
      <c r="H174" s="4"/>
      <c r="I174" s="3" t="s">
        <v>66</v>
      </c>
      <c r="J174" s="12">
        <v>31.22</v>
      </c>
      <c r="K174" s="4"/>
    </row>
    <row r="175" spans="1:11" x14ac:dyDescent="0.25">
      <c r="A175" s="4"/>
      <c r="B175" s="2" t="s">
        <v>67</v>
      </c>
      <c r="C175" s="6">
        <v>108</v>
      </c>
      <c r="D175" s="13">
        <f>C175/C174</f>
        <v>0.6506024096385542</v>
      </c>
      <c r="E175" s="6"/>
      <c r="F175" s="3" t="s">
        <v>68</v>
      </c>
      <c r="G175" s="11">
        <v>-0.06</v>
      </c>
      <c r="H175" s="4"/>
      <c r="I175" s="3" t="s">
        <v>69</v>
      </c>
      <c r="J175" s="12">
        <v>-3.64</v>
      </c>
      <c r="K175" s="4"/>
    </row>
    <row r="176" spans="1:11" x14ac:dyDescent="0.25">
      <c r="A176" s="4"/>
      <c r="B176" s="2" t="s">
        <v>70</v>
      </c>
      <c r="C176" s="6">
        <v>58</v>
      </c>
      <c r="D176" s="13">
        <f>C176/C174</f>
        <v>0.3493975903614458</v>
      </c>
      <c r="E176" s="6"/>
      <c r="F176" s="6"/>
      <c r="G176" s="6"/>
      <c r="H176" s="6"/>
      <c r="I176" s="6"/>
      <c r="J176" s="4"/>
      <c r="K176" s="4"/>
    </row>
    <row r="177" spans="1:11" x14ac:dyDescent="0.25">
      <c r="A177" s="4"/>
      <c r="B177" s="6"/>
      <c r="C177" s="6"/>
      <c r="D177" s="6"/>
      <c r="E177" s="6"/>
      <c r="F177" s="6"/>
      <c r="G177" s="6"/>
      <c r="H177" s="6"/>
      <c r="I177" s="6"/>
      <c r="J177" s="4"/>
      <c r="K177" s="4"/>
    </row>
    <row r="178" spans="1:11" x14ac:dyDescent="0.25">
      <c r="A178" s="4"/>
      <c r="B178" s="2" t="s">
        <v>71</v>
      </c>
      <c r="C178" s="6">
        <v>53</v>
      </c>
      <c r="D178" s="6"/>
      <c r="E178" s="3" t="s">
        <v>94</v>
      </c>
      <c r="F178" s="6">
        <v>113</v>
      </c>
      <c r="G178" s="6"/>
      <c r="H178" s="6"/>
      <c r="I178" s="6"/>
      <c r="J178" s="4"/>
      <c r="K178" s="4"/>
    </row>
    <row r="179" spans="1:11" x14ac:dyDescent="0.25">
      <c r="A179" s="4"/>
      <c r="B179" s="6"/>
      <c r="C179" s="4"/>
      <c r="D179" s="6"/>
      <c r="E179" s="6"/>
      <c r="F179" s="6"/>
      <c r="G179" s="6"/>
      <c r="H179" s="6"/>
      <c r="I179" s="6"/>
      <c r="J179" s="4"/>
      <c r="K179" s="4"/>
    </row>
    <row r="180" spans="1:11" x14ac:dyDescent="0.25">
      <c r="A180" s="4"/>
      <c r="B180" s="2"/>
      <c r="C180" s="4"/>
      <c r="D180" s="11"/>
      <c r="E180" s="6"/>
      <c r="F180" s="3"/>
      <c r="G180" s="11"/>
      <c r="H180" s="6"/>
      <c r="I180" s="3"/>
      <c r="J180" s="12"/>
      <c r="K180" s="4"/>
    </row>
    <row r="181" spans="1:11" x14ac:dyDescent="0.25">
      <c r="A181" s="4"/>
      <c r="B181" s="2"/>
      <c r="C181" s="4"/>
      <c r="D181" s="13"/>
      <c r="E181" s="6"/>
      <c r="F181" s="3"/>
      <c r="G181" s="11"/>
      <c r="H181" s="6"/>
      <c r="I181" s="3"/>
      <c r="J181" s="12"/>
      <c r="K181" s="4"/>
    </row>
    <row r="182" spans="1:11" x14ac:dyDescent="0.25">
      <c r="A182" s="4"/>
      <c r="B182" s="2"/>
      <c r="C182" s="4"/>
      <c r="D182" s="13"/>
      <c r="E182" s="6"/>
      <c r="F182" s="6"/>
      <c r="G182" s="6"/>
      <c r="H182" s="4"/>
      <c r="K182" s="4"/>
    </row>
    <row r="183" spans="1:11" x14ac:dyDescent="0.25">
      <c r="A183" s="4"/>
      <c r="H183" s="4"/>
      <c r="K183" s="4"/>
    </row>
    <row r="184" spans="1:11" x14ac:dyDescent="0.25">
      <c r="A184" s="4"/>
      <c r="B184" s="2"/>
      <c r="C184" s="4"/>
      <c r="D184" s="13"/>
      <c r="H184" s="6"/>
      <c r="I184" s="6"/>
      <c r="J184" s="4"/>
      <c r="K184" s="4"/>
    </row>
  </sheetData>
  <mergeCells count="1">
    <mergeCell ref="A1:K1"/>
  </mergeCells>
  <pageMargins left="0.63291666666666668" right="0.51041666666666663" top="0.75" bottom="0.75" header="0.3" footer="0.3"/>
  <pageSetup paperSize="9" scale="98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 Kashpar</dc:creator>
  <cp:lastModifiedBy>Philip Kashpar</cp:lastModifiedBy>
  <cp:lastPrinted>2021-02-26T14:22:08Z</cp:lastPrinted>
  <dcterms:created xsi:type="dcterms:W3CDTF">2020-12-07T10:15:28Z</dcterms:created>
  <dcterms:modified xsi:type="dcterms:W3CDTF">2021-02-26T14:32:12Z</dcterms:modified>
</cp:coreProperties>
</file>